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255" windowHeight="9120"/>
  </bookViews>
  <sheets>
    <sheet name="original stock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0" i="1" l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9" i="1"/>
  <c r="AL30" i="1"/>
  <c r="AL31" i="1"/>
  <c r="AL33" i="1"/>
  <c r="AL34" i="1"/>
  <c r="AL35" i="1"/>
  <c r="AL36" i="1"/>
  <c r="AL37" i="1"/>
  <c r="AL38" i="1"/>
  <c r="AL40" i="1"/>
  <c r="AL42" i="1"/>
  <c r="AL44" i="1"/>
  <c r="AL45" i="1"/>
  <c r="AL46" i="1"/>
  <c r="AL47" i="1"/>
  <c r="AL48" i="1"/>
  <c r="AL49" i="1"/>
  <c r="AL51" i="1"/>
  <c r="AL52" i="1"/>
  <c r="AL53" i="1"/>
  <c r="AL54" i="1"/>
  <c r="AL55" i="1"/>
  <c r="AL58" i="1"/>
  <c r="AL60" i="1"/>
  <c r="AL62" i="1"/>
  <c r="AL63" i="1"/>
  <c r="AL65" i="1"/>
  <c r="AL66" i="1"/>
  <c r="AL67" i="1"/>
  <c r="AL68" i="1"/>
  <c r="AL69" i="1"/>
  <c r="AL70" i="1"/>
  <c r="AL72" i="1"/>
  <c r="AL73" i="1"/>
  <c r="AL74" i="1"/>
  <c r="AL75" i="1"/>
  <c r="AL76" i="1"/>
  <c r="AL77" i="1"/>
  <c r="AL78" i="1"/>
  <c r="AL79" i="1"/>
  <c r="AI13" i="1"/>
  <c r="AI46" i="1"/>
  <c r="AI54" i="1" l="1"/>
  <c r="AI55" i="1"/>
  <c r="AI56" i="1"/>
  <c r="AL56" i="1" s="1"/>
  <c r="AI57" i="1"/>
  <c r="AL57" i="1" s="1"/>
  <c r="AI58" i="1"/>
  <c r="AI19" i="1"/>
  <c r="AI20" i="1"/>
  <c r="AI6" i="1"/>
  <c r="AI7" i="1"/>
  <c r="AL7" i="1" s="1"/>
  <c r="AI49" i="1"/>
  <c r="AI12" i="1"/>
  <c r="AI11" i="1"/>
  <c r="AI10" i="1"/>
  <c r="AI48" i="1"/>
  <c r="AI47" i="1"/>
  <c r="AL6" i="1" l="1"/>
  <c r="AI45" i="1"/>
  <c r="AI80" i="1" l="1"/>
  <c r="AL80" i="1" s="1"/>
  <c r="AI79" i="1"/>
  <c r="AI78" i="1"/>
  <c r="AI77" i="1"/>
  <c r="AI76" i="1"/>
  <c r="AI75" i="1"/>
  <c r="AI74" i="1"/>
  <c r="AI73" i="1"/>
  <c r="AI72" i="1"/>
  <c r="AI71" i="1"/>
  <c r="AL71" i="1" s="1"/>
  <c r="AI70" i="1"/>
  <c r="AI69" i="1"/>
  <c r="AI68" i="1"/>
  <c r="AI67" i="1"/>
  <c r="AI66" i="1"/>
  <c r="AI65" i="1"/>
  <c r="AI64" i="1"/>
  <c r="AL64" i="1" s="1"/>
  <c r="AI63" i="1"/>
  <c r="AI62" i="1"/>
  <c r="AI61" i="1"/>
  <c r="AL61" i="1" s="1"/>
  <c r="AI60" i="1"/>
  <c r="AI59" i="1"/>
  <c r="AL59" i="1" s="1"/>
  <c r="AI53" i="1"/>
  <c r="AI52" i="1"/>
  <c r="AI51" i="1"/>
  <c r="AI50" i="1"/>
  <c r="AL50" i="1" s="1"/>
  <c r="AI44" i="1"/>
  <c r="AI43" i="1"/>
  <c r="AL43" i="1" s="1"/>
  <c r="AI42" i="1"/>
  <c r="AI41" i="1"/>
  <c r="AL41" i="1" s="1"/>
  <c r="AI40" i="1"/>
  <c r="AI39" i="1"/>
  <c r="AL39" i="1" s="1"/>
  <c r="AI38" i="1"/>
  <c r="AI37" i="1"/>
  <c r="AI36" i="1"/>
  <c r="AI35" i="1"/>
  <c r="AI34" i="1"/>
  <c r="AI33" i="1"/>
  <c r="AI32" i="1"/>
  <c r="AL32" i="1" s="1"/>
  <c r="AI31" i="1"/>
  <c r="AI30" i="1"/>
  <c r="AI29" i="1"/>
  <c r="AI28" i="1"/>
  <c r="AL28" i="1" s="1"/>
  <c r="AI27" i="1"/>
  <c r="AI26" i="1"/>
  <c r="AI25" i="1"/>
  <c r="AI24" i="1"/>
  <c r="AI23" i="1"/>
  <c r="AI22" i="1"/>
  <c r="AI21" i="1"/>
  <c r="AI18" i="1"/>
  <c r="AI17" i="1"/>
  <c r="AI16" i="1"/>
  <c r="AI15" i="1"/>
  <c r="AI14" i="1"/>
  <c r="AI9" i="1"/>
  <c r="AL9" i="1" s="1"/>
  <c r="AI8" i="1"/>
  <c r="AI85" i="1" l="1"/>
  <c r="D1" i="1" s="1"/>
  <c r="AL8" i="1"/>
</calcChain>
</file>

<file path=xl/sharedStrings.xml><?xml version="1.0" encoding="utf-8"?>
<sst xmlns="http://schemas.openxmlformats.org/spreadsheetml/2006/main" count="282" uniqueCount="137">
  <si>
    <t>Superga Stockliste</t>
  </si>
  <si>
    <t>Style No.</t>
  </si>
  <si>
    <t>Style Name</t>
  </si>
  <si>
    <t>Color</t>
  </si>
  <si>
    <t>2750 AEREX CENTURY</t>
  </si>
  <si>
    <t>S0046Q0</t>
  </si>
  <si>
    <t>white</t>
  </si>
  <si>
    <t>2750 COT3VELU</t>
  </si>
  <si>
    <t>S00BN20</t>
  </si>
  <si>
    <t>2750 JCOT CLASSIC</t>
  </si>
  <si>
    <t>S0003C0</t>
  </si>
  <si>
    <t>2750 JVEL CLASSIC</t>
  </si>
  <si>
    <t>S0003E0</t>
  </si>
  <si>
    <t>2750-AEREX CENTURY</t>
  </si>
  <si>
    <t>F83</t>
  </si>
  <si>
    <t>black-white</t>
  </si>
  <si>
    <t>taupe</t>
  </si>
  <si>
    <t>2750-COTMETU</t>
  </si>
  <si>
    <t>S002HG0</t>
  </si>
  <si>
    <t>rosegold</t>
  </si>
  <si>
    <t>bronze</t>
  </si>
  <si>
    <t>2750-COTU CLASSIC</t>
  </si>
  <si>
    <t>S000010</t>
  </si>
  <si>
    <t>military green</t>
  </si>
  <si>
    <t>green aqua</t>
  </si>
  <si>
    <t>NOS-S000010</t>
  </si>
  <si>
    <t>S901</t>
  </si>
  <si>
    <t>total milit. green</t>
  </si>
  <si>
    <t>total dk grey iron</t>
  </si>
  <si>
    <t>pink</t>
  </si>
  <si>
    <t>navy</t>
  </si>
  <si>
    <t>red gold</t>
  </si>
  <si>
    <t>full black</t>
  </si>
  <si>
    <t>total black</t>
  </si>
  <si>
    <t>black</t>
  </si>
  <si>
    <t>C42</t>
  </si>
  <si>
    <t>total white</t>
  </si>
  <si>
    <t>C43</t>
  </si>
  <si>
    <t>total navy</t>
  </si>
  <si>
    <t>C84</t>
  </si>
  <si>
    <t>dk bordeaux</t>
  </si>
  <si>
    <t>C90</t>
  </si>
  <si>
    <t>red white</t>
  </si>
  <si>
    <t>E34</t>
  </si>
  <si>
    <t>blue smoky</t>
  </si>
  <si>
    <t>F67</t>
  </si>
  <si>
    <t>dk grey iron</t>
  </si>
  <si>
    <t>black white</t>
  </si>
  <si>
    <t>M38</t>
  </si>
  <si>
    <t>grey sage</t>
  </si>
  <si>
    <t>V28</t>
  </si>
  <si>
    <t>pink begonia</t>
  </si>
  <si>
    <t>X6R</t>
  </si>
  <si>
    <t>red cerise</t>
  </si>
  <si>
    <t>X8V</t>
  </si>
  <si>
    <t>grey vapor</t>
  </si>
  <si>
    <t>2750-LAMEW</t>
  </si>
  <si>
    <t>S001820</t>
  </si>
  <si>
    <t>gold</t>
  </si>
  <si>
    <t>platinum</t>
  </si>
  <si>
    <t>2754 LAMEW</t>
  </si>
  <si>
    <t>S007LM0</t>
  </si>
  <si>
    <t>2754-COTU</t>
  </si>
  <si>
    <t>S000920</t>
  </si>
  <si>
    <t>K13</t>
  </si>
  <si>
    <t>ivory</t>
  </si>
  <si>
    <t>grey dk. sage</t>
  </si>
  <si>
    <t>F43</t>
  </si>
  <si>
    <t>navy white</t>
  </si>
  <si>
    <t>2790 ACOTW LINEA UP AND DOWN</t>
  </si>
  <si>
    <t>S0001L0</t>
  </si>
  <si>
    <t>C06</t>
  </si>
  <si>
    <t>dusty rose</t>
  </si>
  <si>
    <t>G04</t>
  </si>
  <si>
    <t>grey seashell</t>
  </si>
  <si>
    <t>X46</t>
  </si>
  <si>
    <t>blue velvet</t>
  </si>
  <si>
    <t>2790 COTROPEW</t>
  </si>
  <si>
    <t>S0099Z0</t>
  </si>
  <si>
    <t>2790 COTUMULTIFOXINGW</t>
  </si>
  <si>
    <t>S00BVK0</t>
  </si>
  <si>
    <t>A22</t>
  </si>
  <si>
    <t>multicolor</t>
  </si>
  <si>
    <t>2790 LAMEW</t>
  </si>
  <si>
    <t>S009TC0</t>
  </si>
  <si>
    <t>031</t>
  </si>
  <si>
    <t>grey silver</t>
  </si>
  <si>
    <t>174</t>
  </si>
  <si>
    <t>orange gold</t>
  </si>
  <si>
    <t>2790 LINRBRROPEW</t>
  </si>
  <si>
    <t>S00BND0</t>
  </si>
  <si>
    <t>C52</t>
  </si>
  <si>
    <t>rose</t>
  </si>
  <si>
    <t>2950 COTU</t>
  </si>
  <si>
    <t>S003IG0</t>
  </si>
  <si>
    <t>blue</t>
  </si>
  <si>
    <t>TOTAL:</t>
  </si>
  <si>
    <t>WHS</t>
  </si>
  <si>
    <t>SUPERGA</t>
  </si>
  <si>
    <t>Color Name</t>
  </si>
  <si>
    <t>Size</t>
  </si>
  <si>
    <t>Total Quantity</t>
  </si>
  <si>
    <t>Retail Price</t>
  </si>
  <si>
    <t>Total WHS</t>
  </si>
  <si>
    <t>S104</t>
  </si>
  <si>
    <t>scarlet</t>
  </si>
  <si>
    <t>S520</t>
  </si>
  <si>
    <t>violet lilac</t>
  </si>
  <si>
    <t/>
  </si>
  <si>
    <t>S936</t>
  </si>
  <si>
    <t>Mint</t>
  </si>
  <si>
    <t>S975</t>
  </si>
  <si>
    <t>red</t>
  </si>
  <si>
    <t>Sc26</t>
  </si>
  <si>
    <t>mushroom</t>
  </si>
  <si>
    <t>NOS-S001820</t>
  </si>
  <si>
    <t>S031</t>
  </si>
  <si>
    <t>S916</t>
  </si>
  <si>
    <t>S980</t>
  </si>
  <si>
    <t>grey</t>
  </si>
  <si>
    <t>NOS-S008YA0</t>
  </si>
  <si>
    <t>2750-MACRAMEW</t>
  </si>
  <si>
    <t>SV28</t>
  </si>
  <si>
    <t>S900</t>
  </si>
  <si>
    <t>S174</t>
  </si>
  <si>
    <t>S007WA0</t>
  </si>
  <si>
    <t>2210 COTW</t>
  </si>
  <si>
    <t>160-S00A1D0</t>
  </si>
  <si>
    <t>2750 FANCOT-BELLE W</t>
  </si>
  <si>
    <t>O900</t>
  </si>
  <si>
    <t>O903</t>
  </si>
  <si>
    <t>O904</t>
  </si>
  <si>
    <t>S00BQC0</t>
  </si>
  <si>
    <t>2750 - FABRICFMDS1729W</t>
  </si>
  <si>
    <t>S082</t>
  </si>
  <si>
    <t>grey pink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</si>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</sst>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" xfId="1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164" fontId="0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0" xfId="0" applyNumberFormat="1"/>
    <xf numFmtId="0" fontId="1" fillId="2" borderId="2" xfId="0" applyFont="1" applyFill="1" applyBorder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right"/>
    </xf>
    <xf numFmtId="0" fontId="1" fillId="2" borderId="0" xfId="0" applyFont="1" applyFill="1" applyBorder="1"/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0" fontId="0" fillId="0" borderId="0" xfId="0" applyFill="1"/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1" fontId="0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1" fillId="2" borderId="1" xfId="0" applyNumberFormat="1" applyFont="1" applyFill="1" applyBorder="1"/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Standard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76" Type="http://schemas.openxmlformats.org/officeDocument/2006/relationships/image" Target="../media/image76.jpe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74" Type="http://schemas.openxmlformats.org/officeDocument/2006/relationships/image" Target="../media/image74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61" Type="http://schemas.openxmlformats.org/officeDocument/2006/relationships/image" Target="../media/image61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3" Type="http://schemas.openxmlformats.org/officeDocument/2006/relationships/image" Target="../media/image3.jpg"/><Relationship Id="rId12" Type="http://schemas.openxmlformats.org/officeDocument/2006/relationships/image" Target="../media/image12.jpe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1" Type="http://schemas.openxmlformats.org/officeDocument/2006/relationships/image" Target="../media/image1.jpg"/><Relationship Id="rId6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7</xdr:row>
      <xdr:rowOff>104775</xdr:rowOff>
    </xdr:from>
    <xdr:to>
      <xdr:col>0</xdr:col>
      <xdr:colOff>1530312</xdr:colOff>
      <xdr:row>7</xdr:row>
      <xdr:rowOff>914400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212EE872-632A-4689-8DA2-F217D767A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42975"/>
          <a:ext cx="1454112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8</xdr:row>
      <xdr:rowOff>47625</xdr:rowOff>
    </xdr:from>
    <xdr:to>
      <xdr:col>0</xdr:col>
      <xdr:colOff>1562100</xdr:colOff>
      <xdr:row>8</xdr:row>
      <xdr:rowOff>952024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94C1BD9E-1F21-4555-8EC1-E70FADDA3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876425"/>
          <a:ext cx="1476375" cy="90439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12</xdr:row>
      <xdr:rowOff>142875</xdr:rowOff>
    </xdr:from>
    <xdr:to>
      <xdr:col>0</xdr:col>
      <xdr:colOff>1533972</xdr:colOff>
      <xdr:row>12</xdr:row>
      <xdr:rowOff>882651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8031BCEC-C7A9-40FF-A9AC-F69BCB360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962275"/>
          <a:ext cx="1495872" cy="73977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13</xdr:row>
      <xdr:rowOff>57150</xdr:rowOff>
    </xdr:from>
    <xdr:to>
      <xdr:col>0</xdr:col>
      <xdr:colOff>1554079</xdr:colOff>
      <xdr:row>13</xdr:row>
      <xdr:rowOff>974725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6BF8FCB9-3C83-4C3C-ADC4-18A057D11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867150"/>
          <a:ext cx="1458829" cy="91757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14</xdr:row>
      <xdr:rowOff>85725</xdr:rowOff>
    </xdr:from>
    <xdr:to>
      <xdr:col>0</xdr:col>
      <xdr:colOff>1501151</xdr:colOff>
      <xdr:row>14</xdr:row>
      <xdr:rowOff>917575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A9550E4D-2955-4301-A39C-E9EDCFB01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886325"/>
          <a:ext cx="1453526" cy="8318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15</xdr:row>
      <xdr:rowOff>142875</xdr:rowOff>
    </xdr:from>
    <xdr:to>
      <xdr:col>0</xdr:col>
      <xdr:colOff>1524000</xdr:colOff>
      <xdr:row>15</xdr:row>
      <xdr:rowOff>839470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xmlns="" id="{76D0985B-12F4-45E4-862C-384164C85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934075"/>
          <a:ext cx="1447800" cy="69659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16</xdr:row>
      <xdr:rowOff>114300</xdr:rowOff>
    </xdr:from>
    <xdr:to>
      <xdr:col>0</xdr:col>
      <xdr:colOff>1578241</xdr:colOff>
      <xdr:row>16</xdr:row>
      <xdr:rowOff>911225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xmlns="" id="{B9CDCF70-4892-4CD5-A55C-D3A164C35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896100"/>
          <a:ext cx="1454416" cy="79692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17</xdr:row>
      <xdr:rowOff>171450</xdr:rowOff>
    </xdr:from>
    <xdr:to>
      <xdr:col>0</xdr:col>
      <xdr:colOff>1524000</xdr:colOff>
      <xdr:row>17</xdr:row>
      <xdr:rowOff>787400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xmlns="" id="{92BB13AE-01C9-4257-8696-1147C1729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943850"/>
          <a:ext cx="1485900" cy="6159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20</xdr:row>
      <xdr:rowOff>9525</xdr:rowOff>
    </xdr:from>
    <xdr:to>
      <xdr:col>0</xdr:col>
      <xdr:colOff>1579789</xdr:colOff>
      <xdr:row>20</xdr:row>
      <xdr:rowOff>901700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xmlns="" id="{BFEECFFA-4206-44D0-900D-997794E4B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772525"/>
          <a:ext cx="1551214" cy="892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161925</xdr:rowOff>
    </xdr:from>
    <xdr:to>
      <xdr:col>0</xdr:col>
      <xdr:colOff>1543467</xdr:colOff>
      <xdr:row>21</xdr:row>
      <xdr:rowOff>854075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xmlns="" id="{0E5261B5-81E5-49F1-BA8A-A45450339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15525"/>
          <a:ext cx="1543467" cy="6921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23</xdr:row>
      <xdr:rowOff>180975</xdr:rowOff>
    </xdr:from>
    <xdr:to>
      <xdr:col>0</xdr:col>
      <xdr:colOff>1504950</xdr:colOff>
      <xdr:row>23</xdr:row>
      <xdr:rowOff>904875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xmlns="" id="{47AE1C9D-185B-4C77-9270-2B29F73C2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1915775"/>
          <a:ext cx="1447800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22</xdr:row>
      <xdr:rowOff>85726</xdr:rowOff>
    </xdr:from>
    <xdr:to>
      <xdr:col>0</xdr:col>
      <xdr:colOff>1590684</xdr:colOff>
      <xdr:row>22</xdr:row>
      <xdr:rowOff>942976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xmlns="" id="{58AF9B73-A716-448E-834B-15A307E1B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0829926"/>
          <a:ext cx="1447809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24</xdr:row>
      <xdr:rowOff>19050</xdr:rowOff>
    </xdr:from>
    <xdr:to>
      <xdr:col>0</xdr:col>
      <xdr:colOff>1533525</xdr:colOff>
      <xdr:row>24</xdr:row>
      <xdr:rowOff>940816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xmlns="" id="{73D82859-B130-4955-83F8-98C10EF0C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2744450"/>
          <a:ext cx="1447800" cy="92176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25</xdr:row>
      <xdr:rowOff>152400</xdr:rowOff>
    </xdr:from>
    <xdr:to>
      <xdr:col>0</xdr:col>
      <xdr:colOff>1575495</xdr:colOff>
      <xdr:row>25</xdr:row>
      <xdr:rowOff>839863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xmlns="" id="{15BD9F21-56DF-4CE1-9229-04B3087A7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3868400"/>
          <a:ext cx="1546920" cy="6874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142875</xdr:rowOff>
    </xdr:from>
    <xdr:to>
      <xdr:col>0</xdr:col>
      <xdr:colOff>1600200</xdr:colOff>
      <xdr:row>26</xdr:row>
      <xdr:rowOff>801116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xmlns="" id="{7483242C-0DF1-4788-BF9D-5E868AE4C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849475"/>
          <a:ext cx="1600200" cy="65824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27</xdr:row>
      <xdr:rowOff>76200</xdr:rowOff>
    </xdr:from>
    <xdr:to>
      <xdr:col>0</xdr:col>
      <xdr:colOff>1573099</xdr:colOff>
      <xdr:row>27</xdr:row>
      <xdr:rowOff>815975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xmlns="" id="{048DC7CE-D15E-4B0A-BB68-63BE08F01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5773400"/>
          <a:ext cx="1563574" cy="7397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28</xdr:row>
      <xdr:rowOff>171450</xdr:rowOff>
    </xdr:from>
    <xdr:to>
      <xdr:col>0</xdr:col>
      <xdr:colOff>1543050</xdr:colOff>
      <xdr:row>28</xdr:row>
      <xdr:rowOff>823278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xmlns="" id="{509C7167-30DD-4083-B885-43D4E162E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6859250"/>
          <a:ext cx="1533525" cy="6518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104775</xdr:rowOff>
    </xdr:from>
    <xdr:to>
      <xdr:col>0</xdr:col>
      <xdr:colOff>1515050</xdr:colOff>
      <xdr:row>29</xdr:row>
      <xdr:rowOff>847725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xmlns="" id="{69F82BAF-E862-41F5-AF46-A1CB089EC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83175"/>
          <a:ext cx="151505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30</xdr:row>
      <xdr:rowOff>180975</xdr:rowOff>
    </xdr:from>
    <xdr:to>
      <xdr:col>0</xdr:col>
      <xdr:colOff>1559027</xdr:colOff>
      <xdr:row>30</xdr:row>
      <xdr:rowOff>806450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xmlns="" id="{C2B01E48-A48E-419A-85D6-791425F66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8849975"/>
          <a:ext cx="1520927" cy="6254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31</xdr:row>
      <xdr:rowOff>200025</xdr:rowOff>
    </xdr:from>
    <xdr:to>
      <xdr:col>0</xdr:col>
      <xdr:colOff>1552575</xdr:colOff>
      <xdr:row>31</xdr:row>
      <xdr:rowOff>789813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xmlns="" id="{A46439A8-31B1-47D9-B1B3-8A2388988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9859625"/>
          <a:ext cx="1485900" cy="589788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32</xdr:row>
      <xdr:rowOff>152400</xdr:rowOff>
    </xdr:from>
    <xdr:to>
      <xdr:col>0</xdr:col>
      <xdr:colOff>1586261</xdr:colOff>
      <xdr:row>32</xdr:row>
      <xdr:rowOff>771525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xmlns="" id="{C4F0A673-B0D1-431D-BD34-1A0808E5F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0802600"/>
          <a:ext cx="1510061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38100</xdr:rowOff>
    </xdr:from>
    <xdr:to>
      <xdr:col>0</xdr:col>
      <xdr:colOff>1600200</xdr:colOff>
      <xdr:row>33</xdr:row>
      <xdr:rowOff>971550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xmlns="" id="{5A895DD5-5CE3-4E51-9220-353103855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678900"/>
          <a:ext cx="1600200" cy="9334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34</xdr:row>
      <xdr:rowOff>28575</xdr:rowOff>
    </xdr:from>
    <xdr:to>
      <xdr:col>0</xdr:col>
      <xdr:colOff>1581150</xdr:colOff>
      <xdr:row>34</xdr:row>
      <xdr:rowOff>939705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xmlns="" id="{9F55E44C-B5C5-4A73-8480-AC9AAAD6D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2659975"/>
          <a:ext cx="1514475" cy="911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85725</xdr:rowOff>
    </xdr:from>
    <xdr:to>
      <xdr:col>0</xdr:col>
      <xdr:colOff>1550716</xdr:colOff>
      <xdr:row>35</xdr:row>
      <xdr:rowOff>933450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xmlns="" id="{2D242070-082F-489F-84D4-43D91A08B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707725"/>
          <a:ext cx="1550716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36</xdr:row>
      <xdr:rowOff>114300</xdr:rowOff>
    </xdr:from>
    <xdr:to>
      <xdr:col>0</xdr:col>
      <xdr:colOff>1581150</xdr:colOff>
      <xdr:row>36</xdr:row>
      <xdr:rowOff>853441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xmlns="" id="{364E966D-07B3-4029-8D02-0914F38DA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4726900"/>
          <a:ext cx="1524000" cy="739141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37</xdr:row>
      <xdr:rowOff>142875</xdr:rowOff>
    </xdr:from>
    <xdr:to>
      <xdr:col>0</xdr:col>
      <xdr:colOff>1583031</xdr:colOff>
      <xdr:row>37</xdr:row>
      <xdr:rowOff>851958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xmlns="" id="{E6D49BC3-9FB4-4729-9588-CD623F0E5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5746075"/>
          <a:ext cx="1449681" cy="7090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76200</xdr:rowOff>
    </xdr:from>
    <xdr:to>
      <xdr:col>0</xdr:col>
      <xdr:colOff>1552630</xdr:colOff>
      <xdr:row>38</xdr:row>
      <xdr:rowOff>965200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xmlns="" id="{CBC85214-56E2-4EA6-9456-64698584F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000"/>
          <a:ext cx="1552630" cy="889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39</xdr:row>
      <xdr:rowOff>76200</xdr:rowOff>
    </xdr:from>
    <xdr:to>
      <xdr:col>0</xdr:col>
      <xdr:colOff>1573374</xdr:colOff>
      <xdr:row>39</xdr:row>
      <xdr:rowOff>815975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xmlns="" id="{AC0587B5-F078-430C-84EC-3A38EA011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7660600"/>
          <a:ext cx="1516224" cy="7397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40</xdr:row>
      <xdr:rowOff>57150</xdr:rowOff>
    </xdr:from>
    <xdr:to>
      <xdr:col>0</xdr:col>
      <xdr:colOff>1583717</xdr:colOff>
      <xdr:row>40</xdr:row>
      <xdr:rowOff>927100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xmlns="" id="{741D5190-6F04-40A9-BBE8-245DF3613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8632150"/>
          <a:ext cx="1574192" cy="8699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41</xdr:row>
      <xdr:rowOff>257175</xdr:rowOff>
    </xdr:from>
    <xdr:to>
      <xdr:col>0</xdr:col>
      <xdr:colOff>1539977</xdr:colOff>
      <xdr:row>41</xdr:row>
      <xdr:rowOff>876300</xdr:rowOff>
    </xdr:to>
    <xdr:pic>
      <xdr:nvPicPr>
        <xdr:cNvPr id="36" name="Grafik 35">
          <a:extLst>
            <a:ext uri="{FF2B5EF4-FFF2-40B4-BE49-F238E27FC236}">
              <a16:creationId xmlns:a16="http://schemas.microsoft.com/office/drawing/2014/main" xmlns="" id="{2259D8EE-0D4D-4625-9173-64CBE14F7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9822775"/>
          <a:ext cx="1520927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76200</xdr:rowOff>
    </xdr:from>
    <xdr:to>
      <xdr:col>0</xdr:col>
      <xdr:colOff>1571625</xdr:colOff>
      <xdr:row>42</xdr:row>
      <xdr:rowOff>886460</xdr:rowOff>
    </xdr:to>
    <xdr:pic>
      <xdr:nvPicPr>
        <xdr:cNvPr id="37" name="Grafik 36">
          <a:extLst>
            <a:ext uri="{FF2B5EF4-FFF2-40B4-BE49-F238E27FC236}">
              <a16:creationId xmlns:a16="http://schemas.microsoft.com/office/drawing/2014/main" xmlns="" id="{21F3DFB4-3570-4312-A32A-501DA7014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0632400"/>
          <a:ext cx="1543050" cy="81026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43</xdr:row>
      <xdr:rowOff>28575</xdr:rowOff>
    </xdr:from>
    <xdr:to>
      <xdr:col>0</xdr:col>
      <xdr:colOff>1543551</xdr:colOff>
      <xdr:row>43</xdr:row>
      <xdr:rowOff>981075</xdr:rowOff>
    </xdr:to>
    <xdr:pic>
      <xdr:nvPicPr>
        <xdr:cNvPr id="39" name="Grafik 38">
          <a:extLst>
            <a:ext uri="{FF2B5EF4-FFF2-40B4-BE49-F238E27FC236}">
              <a16:creationId xmlns:a16="http://schemas.microsoft.com/office/drawing/2014/main" xmlns="" id="{BB202001-596D-4DB7-B993-E4C005CA0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1575375"/>
          <a:ext cx="1534026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49</xdr:row>
      <xdr:rowOff>228600</xdr:rowOff>
    </xdr:from>
    <xdr:to>
      <xdr:col>0</xdr:col>
      <xdr:colOff>1544939</xdr:colOff>
      <xdr:row>49</xdr:row>
      <xdr:rowOff>819150</xdr:rowOff>
    </xdr:to>
    <xdr:pic>
      <xdr:nvPicPr>
        <xdr:cNvPr id="40" name="Grafik 39">
          <a:extLst>
            <a:ext uri="{FF2B5EF4-FFF2-40B4-BE49-F238E27FC236}">
              <a16:creationId xmlns:a16="http://schemas.microsoft.com/office/drawing/2014/main" xmlns="" id="{B971417D-9096-4F8E-BDF8-B570D2EBE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2766000"/>
          <a:ext cx="1487789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28575</xdr:rowOff>
    </xdr:from>
    <xdr:to>
      <xdr:col>0</xdr:col>
      <xdr:colOff>1511034</xdr:colOff>
      <xdr:row>50</xdr:row>
      <xdr:rowOff>984250</xdr:rowOff>
    </xdr:to>
    <xdr:pic>
      <xdr:nvPicPr>
        <xdr:cNvPr id="41" name="Grafik 40">
          <a:extLst>
            <a:ext uri="{FF2B5EF4-FFF2-40B4-BE49-F238E27FC236}">
              <a16:creationId xmlns:a16="http://schemas.microsoft.com/office/drawing/2014/main" xmlns="" id="{66EDA1AE-D42C-44DD-ADCA-9D58100B1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556575"/>
          <a:ext cx="1511034" cy="9556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51</xdr:row>
      <xdr:rowOff>114300</xdr:rowOff>
    </xdr:from>
    <xdr:to>
      <xdr:col>0</xdr:col>
      <xdr:colOff>1533525</xdr:colOff>
      <xdr:row>51</xdr:row>
      <xdr:rowOff>796925</xdr:rowOff>
    </xdr:to>
    <xdr:pic>
      <xdr:nvPicPr>
        <xdr:cNvPr id="42" name="Grafik 41">
          <a:extLst>
            <a:ext uri="{FF2B5EF4-FFF2-40B4-BE49-F238E27FC236}">
              <a16:creationId xmlns:a16="http://schemas.microsoft.com/office/drawing/2014/main" xmlns="" id="{30FF8E6C-9192-42DC-AF43-973932DB7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4632900"/>
          <a:ext cx="1524000" cy="6826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52</xdr:row>
      <xdr:rowOff>123825</xdr:rowOff>
    </xdr:from>
    <xdr:to>
      <xdr:col>0</xdr:col>
      <xdr:colOff>1543822</xdr:colOff>
      <xdr:row>52</xdr:row>
      <xdr:rowOff>854075</xdr:rowOff>
    </xdr:to>
    <xdr:pic>
      <xdr:nvPicPr>
        <xdr:cNvPr id="43" name="Grafik 42">
          <a:extLst>
            <a:ext uri="{FF2B5EF4-FFF2-40B4-BE49-F238E27FC236}">
              <a16:creationId xmlns:a16="http://schemas.microsoft.com/office/drawing/2014/main" xmlns="" id="{5C3EC131-40A0-4E39-B96B-A9782C33E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5633025"/>
          <a:ext cx="1486672" cy="7302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58</xdr:row>
      <xdr:rowOff>47625</xdr:rowOff>
    </xdr:from>
    <xdr:to>
      <xdr:col>0</xdr:col>
      <xdr:colOff>1543050</xdr:colOff>
      <xdr:row>58</xdr:row>
      <xdr:rowOff>929450</xdr:rowOff>
    </xdr:to>
    <xdr:pic>
      <xdr:nvPicPr>
        <xdr:cNvPr id="44" name="Grafik 43">
          <a:extLst>
            <a:ext uri="{FF2B5EF4-FFF2-40B4-BE49-F238E27FC236}">
              <a16:creationId xmlns:a16="http://schemas.microsoft.com/office/drawing/2014/main" xmlns="" id="{45FCAFE3-CD6C-4569-960B-92BA61C57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6547425"/>
          <a:ext cx="1466850" cy="88182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59</xdr:row>
      <xdr:rowOff>9525</xdr:rowOff>
    </xdr:from>
    <xdr:to>
      <xdr:col>0</xdr:col>
      <xdr:colOff>1543050</xdr:colOff>
      <xdr:row>59</xdr:row>
      <xdr:rowOff>997056</xdr:rowOff>
    </xdr:to>
    <xdr:pic>
      <xdr:nvPicPr>
        <xdr:cNvPr id="46" name="Grafik 45">
          <a:extLst>
            <a:ext uri="{FF2B5EF4-FFF2-40B4-BE49-F238E27FC236}">
              <a16:creationId xmlns:a16="http://schemas.microsoft.com/office/drawing/2014/main" xmlns="" id="{72CED10C-B853-4465-A4E9-16657E017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7499925"/>
          <a:ext cx="1466850" cy="9832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47625</xdr:rowOff>
    </xdr:from>
    <xdr:to>
      <xdr:col>0</xdr:col>
      <xdr:colOff>1517541</xdr:colOff>
      <xdr:row>60</xdr:row>
      <xdr:rowOff>933449</xdr:rowOff>
    </xdr:to>
    <xdr:pic>
      <xdr:nvPicPr>
        <xdr:cNvPr id="48" name="Grafik 47">
          <a:extLst>
            <a:ext uri="{FF2B5EF4-FFF2-40B4-BE49-F238E27FC236}">
              <a16:creationId xmlns:a16="http://schemas.microsoft.com/office/drawing/2014/main" xmlns="" id="{6B8566ED-323E-4543-AB4D-A6A6FF9B3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528625"/>
          <a:ext cx="1517541" cy="8858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114300</xdr:rowOff>
    </xdr:from>
    <xdr:to>
      <xdr:col>0</xdr:col>
      <xdr:colOff>1495872</xdr:colOff>
      <xdr:row>61</xdr:row>
      <xdr:rowOff>850900</xdr:rowOff>
    </xdr:to>
    <xdr:pic>
      <xdr:nvPicPr>
        <xdr:cNvPr id="49" name="Grafik 48">
          <a:extLst>
            <a:ext uri="{FF2B5EF4-FFF2-40B4-BE49-F238E27FC236}">
              <a16:creationId xmlns:a16="http://schemas.microsoft.com/office/drawing/2014/main" xmlns="" id="{DCB5B4F6-E791-4861-B1AA-57FE45740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585900"/>
          <a:ext cx="1495872" cy="7366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62</xdr:row>
      <xdr:rowOff>9525</xdr:rowOff>
    </xdr:from>
    <xdr:to>
      <xdr:col>0</xdr:col>
      <xdr:colOff>1608155</xdr:colOff>
      <xdr:row>62</xdr:row>
      <xdr:rowOff>958849</xdr:rowOff>
    </xdr:to>
    <xdr:pic>
      <xdr:nvPicPr>
        <xdr:cNvPr id="50" name="Grafik 49">
          <a:extLst>
            <a:ext uri="{FF2B5EF4-FFF2-40B4-BE49-F238E27FC236}">
              <a16:creationId xmlns:a16="http://schemas.microsoft.com/office/drawing/2014/main" xmlns="" id="{255A3AC9-BEC8-4236-9AFD-63A93127D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0471725"/>
          <a:ext cx="1570055" cy="94932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63</xdr:row>
      <xdr:rowOff>76200</xdr:rowOff>
    </xdr:from>
    <xdr:to>
      <xdr:col>0</xdr:col>
      <xdr:colOff>1554878</xdr:colOff>
      <xdr:row>63</xdr:row>
      <xdr:rowOff>987425</xdr:rowOff>
    </xdr:to>
    <xdr:pic>
      <xdr:nvPicPr>
        <xdr:cNvPr id="51" name="Grafik 50">
          <a:extLst>
            <a:ext uri="{FF2B5EF4-FFF2-40B4-BE49-F238E27FC236}">
              <a16:creationId xmlns:a16="http://schemas.microsoft.com/office/drawing/2014/main" xmlns="" id="{5A7993E5-ACF1-45E5-889C-384451891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1529000"/>
          <a:ext cx="1507253" cy="9112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64</xdr:row>
      <xdr:rowOff>95250</xdr:rowOff>
    </xdr:from>
    <xdr:to>
      <xdr:col>0</xdr:col>
      <xdr:colOff>1533525</xdr:colOff>
      <xdr:row>64</xdr:row>
      <xdr:rowOff>946150</xdr:rowOff>
    </xdr:to>
    <xdr:pic>
      <xdr:nvPicPr>
        <xdr:cNvPr id="52" name="Grafik 51">
          <a:extLst>
            <a:ext uri="{FF2B5EF4-FFF2-40B4-BE49-F238E27FC236}">
              <a16:creationId xmlns:a16="http://schemas.microsoft.com/office/drawing/2014/main" xmlns="" id="{ED8EF088-D25C-4A42-AC7A-F73C8A367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2538650"/>
          <a:ext cx="1485900" cy="8509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65</xdr:row>
      <xdr:rowOff>95250</xdr:rowOff>
    </xdr:from>
    <xdr:to>
      <xdr:col>0</xdr:col>
      <xdr:colOff>1543050</xdr:colOff>
      <xdr:row>65</xdr:row>
      <xdr:rowOff>944817</xdr:rowOff>
    </xdr:to>
    <xdr:pic>
      <xdr:nvPicPr>
        <xdr:cNvPr id="54" name="Grafik 53">
          <a:extLst>
            <a:ext uri="{FF2B5EF4-FFF2-40B4-BE49-F238E27FC236}">
              <a16:creationId xmlns:a16="http://schemas.microsoft.com/office/drawing/2014/main" xmlns="" id="{D77ABBA4-5A13-447A-8A12-23C98FCAB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3529250"/>
          <a:ext cx="1466850" cy="84956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66</xdr:row>
      <xdr:rowOff>66675</xdr:rowOff>
    </xdr:from>
    <xdr:to>
      <xdr:col>0</xdr:col>
      <xdr:colOff>1555977</xdr:colOff>
      <xdr:row>66</xdr:row>
      <xdr:rowOff>885824</xdr:rowOff>
    </xdr:to>
    <xdr:pic>
      <xdr:nvPicPr>
        <xdr:cNvPr id="55" name="Grafik 54">
          <a:extLst>
            <a:ext uri="{FF2B5EF4-FFF2-40B4-BE49-F238E27FC236}">
              <a16:creationId xmlns:a16="http://schemas.microsoft.com/office/drawing/2014/main" xmlns="" id="{EF621508-7A15-4ACF-BC5D-ACFBA746F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4491275"/>
          <a:ext cx="1479777" cy="8191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67</xdr:row>
      <xdr:rowOff>57150</xdr:rowOff>
    </xdr:from>
    <xdr:to>
      <xdr:col>0</xdr:col>
      <xdr:colOff>1429202</xdr:colOff>
      <xdr:row>67</xdr:row>
      <xdr:rowOff>952500</xdr:rowOff>
    </xdr:to>
    <xdr:pic>
      <xdr:nvPicPr>
        <xdr:cNvPr id="56" name="Grafik 55">
          <a:extLst>
            <a:ext uri="{FF2B5EF4-FFF2-40B4-BE49-F238E27FC236}">
              <a16:creationId xmlns:a16="http://schemas.microsoft.com/office/drawing/2014/main" xmlns="" id="{233B9EE1-8B6C-4C9D-8E95-175A3B67E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5472350"/>
          <a:ext cx="1305377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68</xdr:row>
      <xdr:rowOff>66675</xdr:rowOff>
    </xdr:from>
    <xdr:to>
      <xdr:col>0</xdr:col>
      <xdr:colOff>1458499</xdr:colOff>
      <xdr:row>68</xdr:row>
      <xdr:rowOff>971550</xdr:rowOff>
    </xdr:to>
    <xdr:pic>
      <xdr:nvPicPr>
        <xdr:cNvPr id="57" name="Grafik 56">
          <a:extLst>
            <a:ext uri="{FF2B5EF4-FFF2-40B4-BE49-F238E27FC236}">
              <a16:creationId xmlns:a16="http://schemas.microsoft.com/office/drawing/2014/main" xmlns="" id="{9F2A7936-6AA7-4F9B-A58F-A9CE0E9F8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6472475"/>
          <a:ext cx="1363249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69</xdr:row>
      <xdr:rowOff>38100</xdr:rowOff>
    </xdr:from>
    <xdr:to>
      <xdr:col>0</xdr:col>
      <xdr:colOff>1504951</xdr:colOff>
      <xdr:row>69</xdr:row>
      <xdr:rowOff>931969</xdr:rowOff>
    </xdr:to>
    <xdr:pic>
      <xdr:nvPicPr>
        <xdr:cNvPr id="58" name="Grafik 57">
          <a:extLst>
            <a:ext uri="{FF2B5EF4-FFF2-40B4-BE49-F238E27FC236}">
              <a16:creationId xmlns:a16="http://schemas.microsoft.com/office/drawing/2014/main" xmlns="" id="{4F5463FC-D838-452D-8B92-27645C012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47434500"/>
          <a:ext cx="1371600" cy="893869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70</xdr:row>
      <xdr:rowOff>9526</xdr:rowOff>
    </xdr:from>
    <xdr:to>
      <xdr:col>0</xdr:col>
      <xdr:colOff>1447801</xdr:colOff>
      <xdr:row>70</xdr:row>
      <xdr:rowOff>961560</xdr:rowOff>
    </xdr:to>
    <xdr:pic>
      <xdr:nvPicPr>
        <xdr:cNvPr id="59" name="Grafik 58">
          <a:extLst>
            <a:ext uri="{FF2B5EF4-FFF2-40B4-BE49-F238E27FC236}">
              <a16:creationId xmlns:a16="http://schemas.microsoft.com/office/drawing/2014/main" xmlns="" id="{1A11E93C-E87D-4936-98FD-D099BAB6E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48396526"/>
          <a:ext cx="1295400" cy="952034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71</xdr:row>
      <xdr:rowOff>76200</xdr:rowOff>
    </xdr:from>
    <xdr:to>
      <xdr:col>0</xdr:col>
      <xdr:colOff>1439256</xdr:colOff>
      <xdr:row>71</xdr:row>
      <xdr:rowOff>923925</xdr:rowOff>
    </xdr:to>
    <xdr:pic>
      <xdr:nvPicPr>
        <xdr:cNvPr id="60" name="Grafik 59">
          <a:extLst>
            <a:ext uri="{FF2B5EF4-FFF2-40B4-BE49-F238E27FC236}">
              <a16:creationId xmlns:a16="http://schemas.microsoft.com/office/drawing/2014/main" xmlns="" id="{A9A3F651-ABF5-4E0F-8FA3-AD52336A0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9453800"/>
          <a:ext cx="1239231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72</xdr:row>
      <xdr:rowOff>38100</xdr:rowOff>
    </xdr:from>
    <xdr:to>
      <xdr:col>0</xdr:col>
      <xdr:colOff>1428750</xdr:colOff>
      <xdr:row>72</xdr:row>
      <xdr:rowOff>958772</xdr:rowOff>
    </xdr:to>
    <xdr:pic>
      <xdr:nvPicPr>
        <xdr:cNvPr id="61" name="Grafik 60">
          <a:extLst>
            <a:ext uri="{FF2B5EF4-FFF2-40B4-BE49-F238E27FC236}">
              <a16:creationId xmlns:a16="http://schemas.microsoft.com/office/drawing/2014/main" xmlns="" id="{C83C67D0-C689-4C07-8511-C049191ED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50406300"/>
          <a:ext cx="1266825" cy="920672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73</xdr:row>
      <xdr:rowOff>190500</xdr:rowOff>
    </xdr:from>
    <xdr:to>
      <xdr:col>0</xdr:col>
      <xdr:colOff>1584190</xdr:colOff>
      <xdr:row>73</xdr:row>
      <xdr:rowOff>873126</xdr:rowOff>
    </xdr:to>
    <xdr:pic>
      <xdr:nvPicPr>
        <xdr:cNvPr id="62" name="Grafik 61">
          <a:extLst>
            <a:ext uri="{FF2B5EF4-FFF2-40B4-BE49-F238E27FC236}">
              <a16:creationId xmlns:a16="http://schemas.microsoft.com/office/drawing/2014/main" xmlns="" id="{45306339-B091-48EE-AEF7-F8CAFACDC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1549300"/>
          <a:ext cx="1479415" cy="682626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74</xdr:row>
      <xdr:rowOff>123825</xdr:rowOff>
    </xdr:from>
    <xdr:to>
      <xdr:col>0</xdr:col>
      <xdr:colOff>1571183</xdr:colOff>
      <xdr:row>74</xdr:row>
      <xdr:rowOff>863600</xdr:rowOff>
    </xdr:to>
    <xdr:pic>
      <xdr:nvPicPr>
        <xdr:cNvPr id="63" name="Grafik 62">
          <a:extLst>
            <a:ext uri="{FF2B5EF4-FFF2-40B4-BE49-F238E27FC236}">
              <a16:creationId xmlns:a16="http://schemas.microsoft.com/office/drawing/2014/main" xmlns="" id="{0DC94BB1-5438-44C4-B1DE-7A6D13CD7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2473225"/>
          <a:ext cx="1494983" cy="7397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75</xdr:row>
      <xdr:rowOff>85726</xdr:rowOff>
    </xdr:from>
    <xdr:to>
      <xdr:col>0</xdr:col>
      <xdr:colOff>1418949</xdr:colOff>
      <xdr:row>75</xdr:row>
      <xdr:rowOff>885826</xdr:rowOff>
    </xdr:to>
    <xdr:pic>
      <xdr:nvPicPr>
        <xdr:cNvPr id="65" name="Grafik 64">
          <a:extLst>
            <a:ext uri="{FF2B5EF4-FFF2-40B4-BE49-F238E27FC236}">
              <a16:creationId xmlns:a16="http://schemas.microsoft.com/office/drawing/2014/main" xmlns="" id="{6B9C4BD6-3B40-4D4C-A266-6B7B5365A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3425726"/>
          <a:ext cx="1295124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76</xdr:row>
      <xdr:rowOff>161926</xdr:rowOff>
    </xdr:from>
    <xdr:to>
      <xdr:col>0</xdr:col>
      <xdr:colOff>1436102</xdr:colOff>
      <xdr:row>76</xdr:row>
      <xdr:rowOff>885826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xmlns="" id="{61A4F811-08F9-4CA7-8948-57F6F4DE2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4492526"/>
          <a:ext cx="1350377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77</xdr:row>
      <xdr:rowOff>247650</xdr:rowOff>
    </xdr:from>
    <xdr:to>
      <xdr:col>0</xdr:col>
      <xdr:colOff>1519767</xdr:colOff>
      <xdr:row>77</xdr:row>
      <xdr:rowOff>908049</xdr:rowOff>
    </xdr:to>
    <xdr:pic>
      <xdr:nvPicPr>
        <xdr:cNvPr id="68" name="Grafik 67">
          <a:extLst>
            <a:ext uri="{FF2B5EF4-FFF2-40B4-BE49-F238E27FC236}">
              <a16:creationId xmlns:a16="http://schemas.microsoft.com/office/drawing/2014/main" xmlns="" id="{3AC45443-8A56-4C32-B9E3-0EFF2CA55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5568850"/>
          <a:ext cx="1481667" cy="66039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78</xdr:row>
      <xdr:rowOff>152400</xdr:rowOff>
    </xdr:from>
    <xdr:to>
      <xdr:col>0</xdr:col>
      <xdr:colOff>1552575</xdr:colOff>
      <xdr:row>78</xdr:row>
      <xdr:rowOff>925449</xdr:rowOff>
    </xdr:to>
    <xdr:pic>
      <xdr:nvPicPr>
        <xdr:cNvPr id="69" name="Grafik 68">
          <a:extLst>
            <a:ext uri="{FF2B5EF4-FFF2-40B4-BE49-F238E27FC236}">
              <a16:creationId xmlns:a16="http://schemas.microsoft.com/office/drawing/2014/main" xmlns="" id="{21444B15-7D0D-42FE-BCBB-4C02216BD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6464200"/>
          <a:ext cx="1485900" cy="773049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79</xdr:row>
      <xdr:rowOff>142875</xdr:rowOff>
    </xdr:from>
    <xdr:to>
      <xdr:col>0</xdr:col>
      <xdr:colOff>1571625</xdr:colOff>
      <xdr:row>79</xdr:row>
      <xdr:rowOff>887984</xdr:rowOff>
    </xdr:to>
    <xdr:pic>
      <xdr:nvPicPr>
        <xdr:cNvPr id="70" name="Grafik 69">
          <a:extLst>
            <a:ext uri="{FF2B5EF4-FFF2-40B4-BE49-F238E27FC236}">
              <a16:creationId xmlns:a16="http://schemas.microsoft.com/office/drawing/2014/main" xmlns="" id="{0B5250FF-6E0E-47C4-9112-FC964B0E2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7445275"/>
          <a:ext cx="1485900" cy="745109"/>
        </a:xfrm>
        <a:prstGeom prst="rect">
          <a:avLst/>
        </a:prstGeom>
      </xdr:spPr>
    </xdr:pic>
    <xdr:clientData/>
  </xdr:twoCellAnchor>
  <xdr:twoCellAnchor editAs="oneCell">
    <xdr:from>
      <xdr:col>0</xdr:col>
      <xdr:colOff>84667</xdr:colOff>
      <xdr:row>5</xdr:row>
      <xdr:rowOff>127000</xdr:rowOff>
    </xdr:from>
    <xdr:to>
      <xdr:col>0</xdr:col>
      <xdr:colOff>1513417</xdr:colOff>
      <xdr:row>5</xdr:row>
      <xdr:rowOff>860425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xmlns="" id="{A392DE9A-3AE8-494F-A9E6-8C65BC856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7" y="963083"/>
          <a:ext cx="1428750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52916</xdr:colOff>
      <xdr:row>6</xdr:row>
      <xdr:rowOff>105833</xdr:rowOff>
    </xdr:from>
    <xdr:to>
      <xdr:col>0</xdr:col>
      <xdr:colOff>1481666</xdr:colOff>
      <xdr:row>6</xdr:row>
      <xdr:rowOff>829733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xmlns="" id="{09F9ECA4-9A91-461F-9656-D76D5C5E9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6" y="1947333"/>
          <a:ext cx="1428750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74083</xdr:colOff>
      <xdr:row>19</xdr:row>
      <xdr:rowOff>63500</xdr:rowOff>
    </xdr:from>
    <xdr:to>
      <xdr:col>0</xdr:col>
      <xdr:colOff>1502833</xdr:colOff>
      <xdr:row>19</xdr:row>
      <xdr:rowOff>882650</xdr:rowOff>
    </xdr:to>
    <xdr:pic>
      <xdr:nvPicPr>
        <xdr:cNvPr id="38" name="Grafik 37">
          <a:extLst>
            <a:ext uri="{FF2B5EF4-FFF2-40B4-BE49-F238E27FC236}">
              <a16:creationId xmlns:a16="http://schemas.microsoft.com/office/drawing/2014/main" xmlns="" id="{99DE24D0-08D5-462A-A591-BA01C0823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3" y="22203833"/>
          <a:ext cx="1428750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74083</xdr:colOff>
      <xdr:row>18</xdr:row>
      <xdr:rowOff>31750</xdr:rowOff>
    </xdr:from>
    <xdr:to>
      <xdr:col>0</xdr:col>
      <xdr:colOff>1502833</xdr:colOff>
      <xdr:row>18</xdr:row>
      <xdr:rowOff>1003300</xdr:rowOff>
    </xdr:to>
    <xdr:pic>
      <xdr:nvPicPr>
        <xdr:cNvPr id="47" name="Grafik 46">
          <a:extLst>
            <a:ext uri="{FF2B5EF4-FFF2-40B4-BE49-F238E27FC236}">
              <a16:creationId xmlns:a16="http://schemas.microsoft.com/office/drawing/2014/main" xmlns="" id="{5FDEE80B-EA9C-4244-8C5F-3044A0121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3" y="21166667"/>
          <a:ext cx="1428750" cy="97155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9</xdr:row>
      <xdr:rowOff>84666</xdr:rowOff>
    </xdr:from>
    <xdr:to>
      <xdr:col>0</xdr:col>
      <xdr:colOff>1492250</xdr:colOff>
      <xdr:row>9</xdr:row>
      <xdr:rowOff>884766</xdr:rowOff>
    </xdr:to>
    <xdr:pic>
      <xdr:nvPicPr>
        <xdr:cNvPr id="64" name="Grafik 63">
          <a:extLst>
            <a:ext uri="{FF2B5EF4-FFF2-40B4-BE49-F238E27FC236}">
              <a16:creationId xmlns:a16="http://schemas.microsoft.com/office/drawing/2014/main" xmlns="" id="{116CF45A-3BAC-4CBC-8A7F-4D8BB93D4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138333"/>
          <a:ext cx="1428750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74083</xdr:colOff>
      <xdr:row>10</xdr:row>
      <xdr:rowOff>42333</xdr:rowOff>
    </xdr:from>
    <xdr:to>
      <xdr:col>0</xdr:col>
      <xdr:colOff>1502833</xdr:colOff>
      <xdr:row>10</xdr:row>
      <xdr:rowOff>890058</xdr:rowOff>
    </xdr:to>
    <xdr:pic>
      <xdr:nvPicPr>
        <xdr:cNvPr id="71" name="Grafik 70">
          <a:extLst>
            <a:ext uri="{FF2B5EF4-FFF2-40B4-BE49-F238E27FC236}">
              <a16:creationId xmlns:a16="http://schemas.microsoft.com/office/drawing/2014/main" xmlns="" id="{88D42702-64CB-420C-B42D-C711EF776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3" y="7101416"/>
          <a:ext cx="142875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1428750</xdr:colOff>
      <xdr:row>11</xdr:row>
      <xdr:rowOff>800100</xdr:rowOff>
    </xdr:to>
    <xdr:pic>
      <xdr:nvPicPr>
        <xdr:cNvPr id="73" name="Grafik 72">
          <a:extLst>
            <a:ext uri="{FF2B5EF4-FFF2-40B4-BE49-F238E27FC236}">
              <a16:creationId xmlns:a16="http://schemas.microsoft.com/office/drawing/2014/main" xmlns="" id="{66BA6EFB-3619-4CD3-8F20-3336FD83B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64500"/>
          <a:ext cx="1428750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105833</xdr:colOff>
      <xdr:row>44</xdr:row>
      <xdr:rowOff>95250</xdr:rowOff>
    </xdr:from>
    <xdr:to>
      <xdr:col>0</xdr:col>
      <xdr:colOff>1534583</xdr:colOff>
      <xdr:row>44</xdr:row>
      <xdr:rowOff>771525</xdr:rowOff>
    </xdr:to>
    <xdr:pic>
      <xdr:nvPicPr>
        <xdr:cNvPr id="75" name="Grafik 74">
          <a:extLst>
            <a:ext uri="{FF2B5EF4-FFF2-40B4-BE49-F238E27FC236}">
              <a16:creationId xmlns:a16="http://schemas.microsoft.com/office/drawing/2014/main" xmlns="" id="{64972707-3189-401C-BC0E-9E6E75172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3" y="40333083"/>
          <a:ext cx="1428750" cy="676275"/>
        </a:xfrm>
        <a:prstGeom prst="rect">
          <a:avLst/>
        </a:prstGeom>
      </xdr:spPr>
    </xdr:pic>
    <xdr:clientData/>
  </xdr:twoCellAnchor>
  <xdr:twoCellAnchor editAs="oneCell">
    <xdr:from>
      <xdr:col>0</xdr:col>
      <xdr:colOff>42333</xdr:colOff>
      <xdr:row>45</xdr:row>
      <xdr:rowOff>52916</xdr:rowOff>
    </xdr:from>
    <xdr:to>
      <xdr:col>0</xdr:col>
      <xdr:colOff>1471083</xdr:colOff>
      <xdr:row>45</xdr:row>
      <xdr:rowOff>843491</xdr:rowOff>
    </xdr:to>
    <xdr:pic>
      <xdr:nvPicPr>
        <xdr:cNvPr id="77" name="Grafik 76">
          <a:extLst>
            <a:ext uri="{FF2B5EF4-FFF2-40B4-BE49-F238E27FC236}">
              <a16:creationId xmlns:a16="http://schemas.microsoft.com/office/drawing/2014/main" xmlns="" id="{2DABDEC8-4640-4592-BF0B-6B88BECD8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41296166"/>
          <a:ext cx="1428750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46</xdr:row>
      <xdr:rowOff>105833</xdr:rowOff>
    </xdr:from>
    <xdr:to>
      <xdr:col>0</xdr:col>
      <xdr:colOff>1459500</xdr:colOff>
      <xdr:row>46</xdr:row>
      <xdr:rowOff>751416</xdr:rowOff>
    </xdr:to>
    <xdr:pic>
      <xdr:nvPicPr>
        <xdr:cNvPr id="79" name="Grafik 78">
          <a:extLst>
            <a:ext uri="{FF2B5EF4-FFF2-40B4-BE49-F238E27FC236}">
              <a16:creationId xmlns:a16="http://schemas.microsoft.com/office/drawing/2014/main" xmlns="" id="{39F8617F-2D2E-48A4-9F47-1291528F8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42354500"/>
          <a:ext cx="1364251" cy="645583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47</xdr:row>
      <xdr:rowOff>84667</xdr:rowOff>
    </xdr:from>
    <xdr:to>
      <xdr:col>0</xdr:col>
      <xdr:colOff>1322916</xdr:colOff>
      <xdr:row>47</xdr:row>
      <xdr:rowOff>948973</xdr:rowOff>
    </xdr:to>
    <xdr:pic>
      <xdr:nvPicPr>
        <xdr:cNvPr id="81" name="Grafik 80">
          <a:extLst>
            <a:ext uri="{FF2B5EF4-FFF2-40B4-BE49-F238E27FC236}">
              <a16:creationId xmlns:a16="http://schemas.microsoft.com/office/drawing/2014/main" xmlns="" id="{9821E32C-D160-4BFF-B539-E94F43575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43338750"/>
          <a:ext cx="1227667" cy="8643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1476375</xdr:colOff>
      <xdr:row>48</xdr:row>
      <xdr:rowOff>962025</xdr:rowOff>
    </xdr:to>
    <xdr:pic>
      <xdr:nvPicPr>
        <xdr:cNvPr id="83" name="Grafik 82">
          <a:extLst>
            <a:ext uri="{FF2B5EF4-FFF2-40B4-BE49-F238E27FC236}">
              <a16:creationId xmlns:a16="http://schemas.microsoft.com/office/drawing/2014/main" xmlns="" id="{A796A86E-48C7-4CED-9D28-0C2182DA0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259500"/>
          <a:ext cx="1476375" cy="962025"/>
        </a:xfrm>
        <a:prstGeom prst="rect">
          <a:avLst/>
        </a:prstGeom>
      </xdr:spPr>
    </xdr:pic>
    <xdr:clientData/>
  </xdr:twoCellAnchor>
  <xdr:twoCellAnchor editAs="oneCell">
    <xdr:from>
      <xdr:col>0</xdr:col>
      <xdr:colOff>74084</xdr:colOff>
      <xdr:row>49</xdr:row>
      <xdr:rowOff>0</xdr:rowOff>
    </xdr:from>
    <xdr:to>
      <xdr:col>0</xdr:col>
      <xdr:colOff>1502834</xdr:colOff>
      <xdr:row>49</xdr:row>
      <xdr:rowOff>819150</xdr:rowOff>
    </xdr:to>
    <xdr:pic>
      <xdr:nvPicPr>
        <xdr:cNvPr id="85" name="Grafik 84">
          <a:extLst>
            <a:ext uri="{FF2B5EF4-FFF2-40B4-BE49-F238E27FC236}">
              <a16:creationId xmlns:a16="http://schemas.microsoft.com/office/drawing/2014/main" xmlns="" id="{7D0D272D-CD4E-4E06-954B-AEEC80586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4" y="46333833"/>
          <a:ext cx="1428750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53</xdr:row>
      <xdr:rowOff>105834</xdr:rowOff>
    </xdr:from>
    <xdr:to>
      <xdr:col>0</xdr:col>
      <xdr:colOff>1508125</xdr:colOff>
      <xdr:row>53</xdr:row>
      <xdr:rowOff>963084</xdr:rowOff>
    </xdr:to>
    <xdr:pic>
      <xdr:nvPicPr>
        <xdr:cNvPr id="87" name="Grafik 86">
          <a:extLst>
            <a:ext uri="{FF2B5EF4-FFF2-40B4-BE49-F238E27FC236}">
              <a16:creationId xmlns:a16="http://schemas.microsoft.com/office/drawing/2014/main" xmlns="" id="{C13693B0-6858-4F7B-894E-3D15D72CA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49392417"/>
          <a:ext cx="1476375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10583</xdr:colOff>
      <xdr:row>54</xdr:row>
      <xdr:rowOff>148166</xdr:rowOff>
    </xdr:from>
    <xdr:to>
      <xdr:col>0</xdr:col>
      <xdr:colOff>1492031</xdr:colOff>
      <xdr:row>54</xdr:row>
      <xdr:rowOff>920749</xdr:rowOff>
    </xdr:to>
    <xdr:pic>
      <xdr:nvPicPr>
        <xdr:cNvPr id="89" name="Grafik 88">
          <a:extLst>
            <a:ext uri="{FF2B5EF4-FFF2-40B4-BE49-F238E27FC236}">
              <a16:creationId xmlns:a16="http://schemas.microsoft.com/office/drawing/2014/main" xmlns="" id="{B61C3A6A-84B0-44D6-A366-2ED647D21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" y="50440166"/>
          <a:ext cx="1481448" cy="772583"/>
        </a:xfrm>
        <a:prstGeom prst="rect">
          <a:avLst/>
        </a:prstGeom>
      </xdr:spPr>
    </xdr:pic>
    <xdr:clientData/>
  </xdr:twoCellAnchor>
  <xdr:twoCellAnchor editAs="oneCell">
    <xdr:from>
      <xdr:col>0</xdr:col>
      <xdr:colOff>63501</xdr:colOff>
      <xdr:row>55</xdr:row>
      <xdr:rowOff>127001</xdr:rowOff>
    </xdr:from>
    <xdr:to>
      <xdr:col>0</xdr:col>
      <xdr:colOff>1492251</xdr:colOff>
      <xdr:row>55</xdr:row>
      <xdr:rowOff>924259</xdr:rowOff>
    </xdr:to>
    <xdr:pic>
      <xdr:nvPicPr>
        <xdr:cNvPr id="91" name="Grafik 90">
          <a:extLst>
            <a:ext uri="{FF2B5EF4-FFF2-40B4-BE49-F238E27FC236}">
              <a16:creationId xmlns:a16="http://schemas.microsoft.com/office/drawing/2014/main" xmlns="" id="{5E47CA19-0640-47DC-BB19-59AB7A568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51424418"/>
          <a:ext cx="1428750" cy="7972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52917</xdr:rowOff>
    </xdr:from>
    <xdr:to>
      <xdr:col>0</xdr:col>
      <xdr:colOff>1525029</xdr:colOff>
      <xdr:row>56</xdr:row>
      <xdr:rowOff>920751</xdr:rowOff>
    </xdr:to>
    <xdr:pic>
      <xdr:nvPicPr>
        <xdr:cNvPr id="93" name="Grafik 92">
          <a:extLst>
            <a:ext uri="{FF2B5EF4-FFF2-40B4-BE49-F238E27FC236}">
              <a16:creationId xmlns:a16="http://schemas.microsoft.com/office/drawing/2014/main" xmlns="" id="{561E41C8-3685-4702-BF02-DD8BFEE09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355750"/>
          <a:ext cx="1525029" cy="867834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57</xdr:row>
      <xdr:rowOff>31750</xdr:rowOff>
    </xdr:from>
    <xdr:to>
      <xdr:col>0</xdr:col>
      <xdr:colOff>1493953</xdr:colOff>
      <xdr:row>57</xdr:row>
      <xdr:rowOff>814917</xdr:rowOff>
    </xdr:to>
    <xdr:pic>
      <xdr:nvPicPr>
        <xdr:cNvPr id="95" name="Grafik 94">
          <a:extLst>
            <a:ext uri="{FF2B5EF4-FFF2-40B4-BE49-F238E27FC236}">
              <a16:creationId xmlns:a16="http://schemas.microsoft.com/office/drawing/2014/main" xmlns="" id="{F7359C50-6226-4246-B8B1-9EE0759E2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3340000"/>
          <a:ext cx="1430453" cy="783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6"/>
  <sheetViews>
    <sheetView tabSelected="1" zoomScale="90" zoomScaleNormal="90" workbookViewId="0">
      <pane ySplit="4" topLeftCell="A5" activePane="bottomLeft" state="frozen"/>
      <selection pane="bottomLeft" activeCell="AB39" sqref="AB39"/>
    </sheetView>
  </sheetViews>
  <sheetFormatPr defaultColWidth="11.42578125" defaultRowHeight="15" x14ac:dyDescent="0.25"/>
  <cols>
    <col min="1" max="1" width="24.28515625" customWidth="1"/>
    <col min="2" max="2" width="30.85546875" customWidth="1"/>
    <col min="3" max="3" width="17.28515625" customWidth="1"/>
    <col min="4" max="4" width="11.42578125" style="19"/>
    <col min="5" max="5" width="19.85546875" customWidth="1"/>
    <col min="6" max="6" width="4.5703125" customWidth="1"/>
    <col min="7" max="7" width="4.85546875" customWidth="1"/>
    <col min="8" max="34" width="5.85546875" customWidth="1"/>
    <col min="35" max="35" width="13.7109375" style="19" customWidth="1"/>
    <col min="38" max="38" width="14.28515625" style="36" customWidth="1"/>
  </cols>
  <sheetData>
    <row r="1" spans="1:39" ht="21" x14ac:dyDescent="0.35">
      <c r="B1" s="10" t="s">
        <v>0</v>
      </c>
      <c r="C1" s="28" t="s">
        <v>136</v>
      </c>
      <c r="D1" s="20">
        <f>AI85</f>
        <v>13016</v>
      </c>
    </row>
    <row r="2" spans="1:39" x14ac:dyDescent="0.25">
      <c r="B2" s="9"/>
    </row>
    <row r="3" spans="1:39" x14ac:dyDescent="0.25">
      <c r="A3" s="1" t="s">
        <v>98</v>
      </c>
      <c r="B3" s="1" t="s">
        <v>1</v>
      </c>
      <c r="C3" s="2" t="s">
        <v>2</v>
      </c>
      <c r="D3" s="2" t="s">
        <v>3</v>
      </c>
      <c r="E3" s="3" t="s">
        <v>99</v>
      </c>
      <c r="F3" s="18"/>
      <c r="G3" s="18"/>
      <c r="H3" s="41" t="s">
        <v>100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3"/>
      <c r="AI3" s="2" t="s">
        <v>101</v>
      </c>
      <c r="AJ3" s="1" t="s">
        <v>102</v>
      </c>
      <c r="AK3" s="1" t="s">
        <v>97</v>
      </c>
      <c r="AL3" s="37" t="s">
        <v>103</v>
      </c>
    </row>
    <row r="4" spans="1:39" x14ac:dyDescent="0.25">
      <c r="A4" s="1"/>
      <c r="B4" s="1"/>
      <c r="C4" s="2"/>
      <c r="D4" s="2"/>
      <c r="E4" s="3"/>
      <c r="F4" s="3">
        <v>28</v>
      </c>
      <c r="G4" s="3">
        <v>29</v>
      </c>
      <c r="H4" s="2">
        <v>30</v>
      </c>
      <c r="I4" s="2">
        <v>31</v>
      </c>
      <c r="J4" s="2">
        <v>32</v>
      </c>
      <c r="K4" s="2">
        <v>33</v>
      </c>
      <c r="L4" s="2">
        <v>34</v>
      </c>
      <c r="M4" s="2">
        <v>35</v>
      </c>
      <c r="N4" s="2">
        <v>35.5</v>
      </c>
      <c r="O4" s="2">
        <v>36</v>
      </c>
      <c r="P4" s="2">
        <v>37</v>
      </c>
      <c r="Q4" s="2">
        <v>37.5</v>
      </c>
      <c r="R4" s="2">
        <v>38</v>
      </c>
      <c r="S4" s="2">
        <v>39</v>
      </c>
      <c r="T4" s="2">
        <v>39.5</v>
      </c>
      <c r="U4" s="2">
        <v>40</v>
      </c>
      <c r="V4" s="2">
        <v>41</v>
      </c>
      <c r="W4" s="2">
        <v>41.5</v>
      </c>
      <c r="X4" s="2">
        <v>42</v>
      </c>
      <c r="Y4" s="2">
        <v>42.5</v>
      </c>
      <c r="Z4" s="2">
        <v>43</v>
      </c>
      <c r="AA4" s="2">
        <v>44</v>
      </c>
      <c r="AB4" s="2">
        <v>44.5</v>
      </c>
      <c r="AC4" s="2">
        <v>45</v>
      </c>
      <c r="AD4" s="2">
        <v>46</v>
      </c>
      <c r="AE4" s="2">
        <v>47</v>
      </c>
      <c r="AF4" s="2">
        <v>48</v>
      </c>
      <c r="AG4" s="2">
        <v>49</v>
      </c>
      <c r="AH4" s="2">
        <v>50</v>
      </c>
      <c r="AI4" s="2"/>
      <c r="AJ4" s="1"/>
      <c r="AK4" s="1"/>
      <c r="AL4" s="37"/>
    </row>
    <row r="5" spans="1:39" x14ac:dyDescent="0.25">
      <c r="A5" s="29"/>
      <c r="B5" s="1"/>
      <c r="C5" s="2"/>
      <c r="D5" s="2"/>
      <c r="E5" s="3"/>
      <c r="F5" s="3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1"/>
      <c r="AK5" s="1"/>
      <c r="AL5" s="37"/>
    </row>
    <row r="6" spans="1:39" ht="80.099999999999994" customHeight="1" x14ac:dyDescent="0.25">
      <c r="A6" s="6"/>
      <c r="B6" s="21" t="s">
        <v>126</v>
      </c>
      <c r="C6" s="21" t="s">
        <v>125</v>
      </c>
      <c r="D6" s="21" t="s">
        <v>122</v>
      </c>
      <c r="E6" s="21" t="s">
        <v>51</v>
      </c>
      <c r="F6" s="22"/>
      <c r="G6" s="21"/>
      <c r="H6" s="15"/>
      <c r="I6" s="15"/>
      <c r="J6" s="15"/>
      <c r="K6" s="15"/>
      <c r="L6" s="15"/>
      <c r="M6" s="22">
        <v>5</v>
      </c>
      <c r="N6" s="15"/>
      <c r="O6" s="22">
        <v>2</v>
      </c>
      <c r="P6" s="22">
        <v>3</v>
      </c>
      <c r="Q6" s="15"/>
      <c r="R6" s="22">
        <v>1</v>
      </c>
      <c r="S6" s="15"/>
      <c r="T6" s="15"/>
      <c r="U6" s="22">
        <v>3</v>
      </c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23">
        <f>SUM(F6:AH6)</f>
        <v>14</v>
      </c>
      <c r="AJ6" s="15">
        <v>49.95</v>
      </c>
      <c r="AK6" s="11">
        <v>22.95</v>
      </c>
      <c r="AL6" s="27">
        <f>AI6*AK6</f>
        <v>321.3</v>
      </c>
      <c r="AM6" s="24"/>
    </row>
    <row r="7" spans="1:39" ht="80.099999999999994" customHeight="1" x14ac:dyDescent="0.25">
      <c r="A7" s="6"/>
      <c r="B7" s="21" t="s">
        <v>133</v>
      </c>
      <c r="C7" s="21" t="s">
        <v>132</v>
      </c>
      <c r="D7" s="21" t="s">
        <v>134</v>
      </c>
      <c r="E7" s="21" t="s">
        <v>135</v>
      </c>
      <c r="F7" s="22"/>
      <c r="G7" s="21"/>
      <c r="H7" s="15"/>
      <c r="I7" s="15"/>
      <c r="J7" s="15"/>
      <c r="K7" s="15"/>
      <c r="L7" s="15"/>
      <c r="M7" s="15"/>
      <c r="N7" s="15"/>
      <c r="O7" s="15"/>
      <c r="P7" s="22">
        <v>1</v>
      </c>
      <c r="Q7" s="15"/>
      <c r="R7" s="15">
        <v>3</v>
      </c>
      <c r="S7" s="15">
        <v>5</v>
      </c>
      <c r="T7" s="15"/>
      <c r="U7" s="15">
        <v>7</v>
      </c>
      <c r="V7" s="22">
        <v>1</v>
      </c>
      <c r="W7" s="15"/>
      <c r="X7" s="22">
        <v>1</v>
      </c>
      <c r="Y7" s="15"/>
      <c r="Z7" s="15">
        <v>6</v>
      </c>
      <c r="AA7" s="15">
        <v>5</v>
      </c>
      <c r="AB7" s="15"/>
      <c r="AC7" s="15"/>
      <c r="AD7" s="15"/>
      <c r="AE7" s="15"/>
      <c r="AF7" s="15"/>
      <c r="AG7" s="15"/>
      <c r="AH7" s="15"/>
      <c r="AI7" s="23">
        <f>SUM(F7:AH7)</f>
        <v>29</v>
      </c>
      <c r="AJ7" s="15">
        <v>79.95</v>
      </c>
      <c r="AK7" s="11">
        <v>36.950000000000003</v>
      </c>
      <c r="AL7" s="27">
        <f>AI7*AK7</f>
        <v>1071.5500000000002</v>
      </c>
      <c r="AM7" s="24"/>
    </row>
    <row r="8" spans="1:39" ht="80.099999999999994" customHeight="1" x14ac:dyDescent="0.25">
      <c r="B8" s="13" t="s">
        <v>4</v>
      </c>
      <c r="C8" s="13" t="s">
        <v>5</v>
      </c>
      <c r="D8" s="13">
        <v>901</v>
      </c>
      <c r="E8" s="13" t="s">
        <v>6</v>
      </c>
      <c r="F8" s="13"/>
      <c r="G8" s="13"/>
      <c r="H8" s="13"/>
      <c r="I8" s="13"/>
      <c r="J8" s="13"/>
      <c r="K8" s="13"/>
      <c r="L8" s="13"/>
      <c r="M8" s="13"/>
      <c r="N8" s="13"/>
      <c r="O8" s="13">
        <v>1</v>
      </c>
      <c r="P8" s="13">
        <v>7</v>
      </c>
      <c r="Q8" s="13"/>
      <c r="R8" s="13">
        <v>8</v>
      </c>
      <c r="S8" s="13">
        <v>11</v>
      </c>
      <c r="T8" s="13"/>
      <c r="U8" s="13"/>
      <c r="V8" s="13">
        <v>12</v>
      </c>
      <c r="W8" s="13"/>
      <c r="X8" s="13">
        <v>14</v>
      </c>
      <c r="Y8" s="13"/>
      <c r="Z8" s="13">
        <v>12</v>
      </c>
      <c r="AA8" s="13">
        <v>3</v>
      </c>
      <c r="AB8" s="13"/>
      <c r="AC8" s="13">
        <v>6</v>
      </c>
      <c r="AD8" s="13"/>
      <c r="AE8" s="13"/>
      <c r="AF8" s="13"/>
      <c r="AG8" s="13"/>
      <c r="AH8" s="13"/>
      <c r="AI8" s="13">
        <f>SUM(H8:AH8)</f>
        <v>74</v>
      </c>
      <c r="AJ8" s="11">
        <v>74.95</v>
      </c>
      <c r="AK8" s="11">
        <v>34.950000000000003</v>
      </c>
      <c r="AL8" s="25">
        <f>(AI8*AK8)</f>
        <v>2586.3000000000002</v>
      </c>
      <c r="AM8" s="24"/>
    </row>
    <row r="9" spans="1:39" ht="80.099999999999994" customHeight="1" x14ac:dyDescent="0.25">
      <c r="B9" s="13" t="s">
        <v>7</v>
      </c>
      <c r="C9" s="13" t="s">
        <v>8</v>
      </c>
      <c r="D9" s="13">
        <v>901</v>
      </c>
      <c r="E9" s="13" t="s">
        <v>6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>
        <v>11</v>
      </c>
      <c r="Q9" s="13"/>
      <c r="R9" s="13">
        <v>12</v>
      </c>
      <c r="S9" s="13">
        <v>17</v>
      </c>
      <c r="T9" s="13"/>
      <c r="U9" s="13">
        <v>22</v>
      </c>
      <c r="V9" s="13">
        <v>26</v>
      </c>
      <c r="W9" s="13"/>
      <c r="X9" s="13">
        <v>24</v>
      </c>
      <c r="Y9" s="13"/>
      <c r="Z9" s="13">
        <v>12</v>
      </c>
      <c r="AA9" s="13">
        <v>8</v>
      </c>
      <c r="AB9" s="13"/>
      <c r="AC9" s="13"/>
      <c r="AD9" s="13"/>
      <c r="AE9" s="13"/>
      <c r="AF9" s="13"/>
      <c r="AG9" s="13"/>
      <c r="AH9" s="13"/>
      <c r="AI9" s="13">
        <f>SUM(H9:AH9)</f>
        <v>132</v>
      </c>
      <c r="AJ9" s="11">
        <v>69.95</v>
      </c>
      <c r="AK9" s="11">
        <v>31.95</v>
      </c>
      <c r="AL9" s="25">
        <f>(AI9*AK9)</f>
        <v>4217.3999999999996</v>
      </c>
      <c r="AM9" s="24"/>
    </row>
    <row r="10" spans="1:39" ht="80.099999999999994" customHeight="1" x14ac:dyDescent="0.25">
      <c r="A10" s="6"/>
      <c r="B10" s="21" t="s">
        <v>128</v>
      </c>
      <c r="C10" s="21" t="s">
        <v>127</v>
      </c>
      <c r="D10" s="21" t="s">
        <v>129</v>
      </c>
      <c r="E10" s="21" t="s">
        <v>6</v>
      </c>
      <c r="F10" s="21"/>
      <c r="G10" s="21"/>
      <c r="H10" s="15"/>
      <c r="I10" s="26"/>
      <c r="J10" s="26"/>
      <c r="K10" s="26"/>
      <c r="L10" s="26"/>
      <c r="M10" s="22">
        <v>2</v>
      </c>
      <c r="N10" s="15"/>
      <c r="O10" s="22">
        <v>12</v>
      </c>
      <c r="P10" s="22">
        <v>18</v>
      </c>
      <c r="Q10" s="15"/>
      <c r="R10" s="22">
        <v>24</v>
      </c>
      <c r="S10" s="22">
        <v>26</v>
      </c>
      <c r="T10" s="15"/>
      <c r="U10" s="22">
        <v>17</v>
      </c>
      <c r="V10" s="22">
        <v>7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23">
        <f>SUM(F10:AH10)</f>
        <v>106</v>
      </c>
      <c r="AJ10" s="15">
        <v>99.95</v>
      </c>
      <c r="AK10" s="11">
        <v>44.95</v>
      </c>
      <c r="AL10" s="27">
        <f t="shared" ref="AL10:AL11" si="0">AI10*AK10</f>
        <v>4764.7000000000007</v>
      </c>
      <c r="AM10" s="24"/>
    </row>
    <row r="11" spans="1:39" ht="80.099999999999994" customHeight="1" x14ac:dyDescent="0.25">
      <c r="A11" s="6"/>
      <c r="B11" s="21" t="s">
        <v>128</v>
      </c>
      <c r="C11" s="21" t="s">
        <v>127</v>
      </c>
      <c r="D11" s="21" t="s">
        <v>130</v>
      </c>
      <c r="E11" s="21" t="s">
        <v>34</v>
      </c>
      <c r="F11" s="21"/>
      <c r="G11" s="21"/>
      <c r="H11" s="15"/>
      <c r="I11" s="26"/>
      <c r="J11" s="26"/>
      <c r="K11" s="26"/>
      <c r="L11" s="26"/>
      <c r="M11" s="22">
        <v>3</v>
      </c>
      <c r="N11" s="15"/>
      <c r="O11" s="22">
        <v>12</v>
      </c>
      <c r="P11" s="22">
        <v>21</v>
      </c>
      <c r="Q11" s="15"/>
      <c r="R11" s="22">
        <v>24</v>
      </c>
      <c r="S11" s="22">
        <v>30</v>
      </c>
      <c r="T11" s="15"/>
      <c r="U11" s="22">
        <v>17</v>
      </c>
      <c r="V11" s="22">
        <v>8</v>
      </c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23">
        <f>SUM(F11:AH11)</f>
        <v>115</v>
      </c>
      <c r="AJ11" s="15">
        <v>99.95</v>
      </c>
      <c r="AK11" s="11">
        <v>44.95</v>
      </c>
      <c r="AL11" s="27">
        <f t="shared" si="0"/>
        <v>5169.25</v>
      </c>
      <c r="AM11" s="24"/>
    </row>
    <row r="12" spans="1:39" ht="80.099999999999994" customHeight="1" x14ac:dyDescent="0.25">
      <c r="A12" s="6"/>
      <c r="B12" s="21" t="s">
        <v>128</v>
      </c>
      <c r="C12" s="21" t="s">
        <v>127</v>
      </c>
      <c r="D12" s="21" t="s">
        <v>131</v>
      </c>
      <c r="E12" s="21" t="s">
        <v>34</v>
      </c>
      <c r="F12" s="21"/>
      <c r="G12" s="21"/>
      <c r="H12" s="15"/>
      <c r="I12" s="26"/>
      <c r="J12" s="26"/>
      <c r="K12" s="26"/>
      <c r="L12" s="26"/>
      <c r="M12" s="22">
        <v>2</v>
      </c>
      <c r="N12" s="15"/>
      <c r="O12" s="22">
        <v>11</v>
      </c>
      <c r="P12" s="22">
        <v>19</v>
      </c>
      <c r="Q12" s="15"/>
      <c r="R12" s="22">
        <v>26</v>
      </c>
      <c r="S12" s="22">
        <v>24</v>
      </c>
      <c r="T12" s="15"/>
      <c r="U12" s="22">
        <v>16</v>
      </c>
      <c r="V12" s="22">
        <v>6</v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23">
        <f>SUM(F12:AH12)</f>
        <v>104</v>
      </c>
      <c r="AJ12" s="15">
        <v>99.95</v>
      </c>
      <c r="AK12" s="11">
        <v>44.95</v>
      </c>
      <c r="AL12" s="25">
        <f t="shared" ref="AL12:AL13" si="1">(AI12*AK12)</f>
        <v>4674.8</v>
      </c>
      <c r="AM12" s="24"/>
    </row>
    <row r="13" spans="1:39" ht="80.099999999999994" customHeight="1" x14ac:dyDescent="0.25">
      <c r="B13" s="13" t="s">
        <v>9</v>
      </c>
      <c r="C13" s="13" t="s">
        <v>10</v>
      </c>
      <c r="D13" s="13">
        <v>901</v>
      </c>
      <c r="E13" s="13" t="s">
        <v>6</v>
      </c>
      <c r="F13" s="22">
        <v>1</v>
      </c>
      <c r="G13" s="22">
        <v>2</v>
      </c>
      <c r="H13" s="22">
        <v>2</v>
      </c>
      <c r="I13" s="22">
        <v>4</v>
      </c>
      <c r="J13" s="22">
        <v>1</v>
      </c>
      <c r="K13" s="22">
        <v>3</v>
      </c>
      <c r="L13" s="22">
        <v>2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35">
        <f>SUM(F13:AH13)</f>
        <v>15</v>
      </c>
      <c r="AJ13" s="11">
        <v>49.9</v>
      </c>
      <c r="AK13" s="11">
        <v>22.95</v>
      </c>
      <c r="AL13" s="25">
        <f t="shared" si="1"/>
        <v>344.25</v>
      </c>
      <c r="AM13" s="24"/>
    </row>
    <row r="14" spans="1:39" ht="80.099999999999994" customHeight="1" x14ac:dyDescent="0.25">
      <c r="B14" s="13" t="s">
        <v>11</v>
      </c>
      <c r="C14" s="13" t="s">
        <v>12</v>
      </c>
      <c r="D14" s="13">
        <v>901</v>
      </c>
      <c r="E14" s="13" t="s">
        <v>6</v>
      </c>
      <c r="F14" s="13"/>
      <c r="G14" s="13"/>
      <c r="H14" s="13"/>
      <c r="I14" s="13"/>
      <c r="J14" s="13"/>
      <c r="K14" s="13"/>
      <c r="L14" s="13">
        <v>2</v>
      </c>
      <c r="M14" s="13"/>
      <c r="N14" s="13"/>
      <c r="O14" s="13"/>
      <c r="P14" s="13">
        <v>2</v>
      </c>
      <c r="Q14" s="13"/>
      <c r="R14" s="13">
        <v>1</v>
      </c>
      <c r="S14" s="13">
        <v>4</v>
      </c>
      <c r="T14" s="13"/>
      <c r="U14" s="13">
        <v>3</v>
      </c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>
        <f>SUM(H14:AH14)</f>
        <v>12</v>
      </c>
      <c r="AJ14" s="11">
        <v>49.9</v>
      </c>
      <c r="AK14" s="11">
        <v>22.95</v>
      </c>
      <c r="AL14" s="27">
        <f t="shared" ref="AL14:AL15" si="2">AI14*AK14</f>
        <v>275.39999999999998</v>
      </c>
      <c r="AM14" s="24"/>
    </row>
    <row r="15" spans="1:39" ht="80.099999999999994" customHeight="1" x14ac:dyDescent="0.25">
      <c r="B15" s="13" t="s">
        <v>13</v>
      </c>
      <c r="C15" s="13" t="s">
        <v>5</v>
      </c>
      <c r="D15" s="13" t="s">
        <v>14</v>
      </c>
      <c r="E15" s="13" t="s">
        <v>15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>
        <v>3</v>
      </c>
      <c r="S15" s="13">
        <v>2</v>
      </c>
      <c r="T15" s="13"/>
      <c r="U15" s="13">
        <v>2</v>
      </c>
      <c r="V15" s="13">
        <v>4</v>
      </c>
      <c r="W15" s="13"/>
      <c r="X15" s="13">
        <v>2</v>
      </c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>
        <f>SUM(H15:AH15)</f>
        <v>13</v>
      </c>
      <c r="AJ15" s="11">
        <v>74.95</v>
      </c>
      <c r="AK15" s="11">
        <v>34.950000000000003</v>
      </c>
      <c r="AL15" s="27">
        <f t="shared" si="2"/>
        <v>454.35</v>
      </c>
      <c r="AM15" s="24"/>
    </row>
    <row r="16" spans="1:39" ht="80.099999999999994" customHeight="1" x14ac:dyDescent="0.25">
      <c r="B16" s="13" t="s">
        <v>13</v>
      </c>
      <c r="C16" s="13" t="s">
        <v>5</v>
      </c>
      <c r="D16" s="13">
        <v>949</v>
      </c>
      <c r="E16" s="13" t="s">
        <v>16</v>
      </c>
      <c r="F16" s="13"/>
      <c r="G16" s="13"/>
      <c r="H16" s="13"/>
      <c r="I16" s="13"/>
      <c r="J16" s="13"/>
      <c r="K16" s="13"/>
      <c r="L16" s="13"/>
      <c r="M16" s="13"/>
      <c r="N16" s="13"/>
      <c r="O16" s="22">
        <v>2</v>
      </c>
      <c r="P16" s="22">
        <v>3</v>
      </c>
      <c r="Q16" s="22">
        <v>1</v>
      </c>
      <c r="R16" s="22">
        <v>2</v>
      </c>
      <c r="S16" s="15">
        <v>3</v>
      </c>
      <c r="T16" s="22">
        <v>1</v>
      </c>
      <c r="U16" s="22">
        <v>1</v>
      </c>
      <c r="V16" s="13">
        <v>1</v>
      </c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>
        <f>SUM(H16:AH16)</f>
        <v>14</v>
      </c>
      <c r="AJ16" s="11">
        <v>74.95</v>
      </c>
      <c r="AK16" s="11">
        <v>34.950000000000003</v>
      </c>
      <c r="AL16" s="25">
        <f t="shared" ref="AL16:AL17" si="3">(AI16*AK16)</f>
        <v>489.30000000000007</v>
      </c>
      <c r="AM16" s="24"/>
    </row>
    <row r="17" spans="1:39" ht="80.099999999999994" customHeight="1" x14ac:dyDescent="0.25">
      <c r="B17" s="13" t="s">
        <v>17</v>
      </c>
      <c r="C17" s="13" t="s">
        <v>18</v>
      </c>
      <c r="D17" s="13">
        <v>916</v>
      </c>
      <c r="E17" s="13" t="s">
        <v>19</v>
      </c>
      <c r="F17" s="13"/>
      <c r="G17" s="13"/>
      <c r="H17" s="13"/>
      <c r="I17" s="13"/>
      <c r="J17" s="13"/>
      <c r="K17" s="13"/>
      <c r="L17" s="13"/>
      <c r="M17" s="13"/>
      <c r="N17" s="13"/>
      <c r="O17" s="13">
        <v>1</v>
      </c>
      <c r="P17" s="13">
        <v>2</v>
      </c>
      <c r="Q17" s="13"/>
      <c r="R17" s="13">
        <v>5</v>
      </c>
      <c r="S17" s="13">
        <v>4</v>
      </c>
      <c r="T17" s="13"/>
      <c r="U17" s="13">
        <v>2</v>
      </c>
      <c r="V17" s="13"/>
      <c r="W17" s="13"/>
      <c r="X17" s="13">
        <v>2</v>
      </c>
      <c r="Y17" s="13"/>
      <c r="Z17" s="13">
        <v>1</v>
      </c>
      <c r="AA17" s="13"/>
      <c r="AB17" s="13"/>
      <c r="AC17" s="13"/>
      <c r="AD17" s="13"/>
      <c r="AE17" s="13"/>
      <c r="AF17" s="13"/>
      <c r="AG17" s="13"/>
      <c r="AH17" s="13"/>
      <c r="AI17" s="13">
        <f>SUM(H17:AH17)</f>
        <v>17</v>
      </c>
      <c r="AJ17" s="11">
        <v>84.95</v>
      </c>
      <c r="AK17" s="11">
        <v>38.950000000000003</v>
      </c>
      <c r="AL17" s="25">
        <f t="shared" si="3"/>
        <v>662.15000000000009</v>
      </c>
      <c r="AM17" s="24"/>
    </row>
    <row r="18" spans="1:39" ht="80.099999999999994" customHeight="1" x14ac:dyDescent="0.25">
      <c r="B18" s="13" t="s">
        <v>17</v>
      </c>
      <c r="C18" s="13" t="s">
        <v>18</v>
      </c>
      <c r="D18" s="13">
        <v>160</v>
      </c>
      <c r="E18" s="13" t="s">
        <v>20</v>
      </c>
      <c r="F18" s="13"/>
      <c r="G18" s="13"/>
      <c r="H18" s="13"/>
      <c r="I18" s="13"/>
      <c r="J18" s="13"/>
      <c r="K18" s="13"/>
      <c r="L18" s="13"/>
      <c r="M18" s="13"/>
      <c r="N18" s="13"/>
      <c r="O18" s="22">
        <v>1</v>
      </c>
      <c r="P18" s="22">
        <v>1</v>
      </c>
      <c r="Q18" s="22">
        <v>1</v>
      </c>
      <c r="R18" s="22">
        <v>2</v>
      </c>
      <c r="S18" s="22">
        <v>1</v>
      </c>
      <c r="T18" s="22">
        <v>1</v>
      </c>
      <c r="U18" s="13">
        <v>2</v>
      </c>
      <c r="V18" s="13">
        <v>2</v>
      </c>
      <c r="W18" s="13"/>
      <c r="X18" s="13">
        <v>4</v>
      </c>
      <c r="Y18" s="13"/>
      <c r="Z18" s="13"/>
      <c r="AA18" s="13">
        <v>1</v>
      </c>
      <c r="AB18" s="13"/>
      <c r="AC18" s="13"/>
      <c r="AD18" s="13"/>
      <c r="AE18" s="13"/>
      <c r="AF18" s="13"/>
      <c r="AG18" s="13"/>
      <c r="AH18" s="13"/>
      <c r="AI18" s="13">
        <f>SUM(H18:AH18)</f>
        <v>16</v>
      </c>
      <c r="AJ18" s="11">
        <v>84.95</v>
      </c>
      <c r="AK18" s="11">
        <v>38.950000000000003</v>
      </c>
      <c r="AL18" s="27">
        <f t="shared" ref="AL18:AL19" si="4">AI18*AK18</f>
        <v>623.20000000000005</v>
      </c>
      <c r="AM18" s="24"/>
    </row>
    <row r="19" spans="1:39" ht="80.099999999999994" customHeight="1" x14ac:dyDescent="0.25">
      <c r="A19" s="6"/>
      <c r="B19" s="21" t="s">
        <v>17</v>
      </c>
      <c r="C19" s="21" t="s">
        <v>18</v>
      </c>
      <c r="D19" s="21" t="s">
        <v>124</v>
      </c>
      <c r="E19" s="21" t="s">
        <v>58</v>
      </c>
      <c r="F19" s="22"/>
      <c r="G19" s="21"/>
      <c r="H19" s="15"/>
      <c r="I19" s="15"/>
      <c r="J19" s="15"/>
      <c r="K19" s="15"/>
      <c r="L19" s="15"/>
      <c r="M19" s="22">
        <v>6</v>
      </c>
      <c r="N19" s="15"/>
      <c r="O19" s="22">
        <v>5</v>
      </c>
      <c r="P19" s="22">
        <v>16</v>
      </c>
      <c r="Q19" s="15"/>
      <c r="R19" s="22">
        <v>13</v>
      </c>
      <c r="S19" s="22">
        <v>13</v>
      </c>
      <c r="T19" s="15"/>
      <c r="U19" s="22">
        <v>11</v>
      </c>
      <c r="V19" s="22">
        <v>6</v>
      </c>
      <c r="W19" s="15"/>
      <c r="X19" s="15">
        <v>1</v>
      </c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23">
        <f>SUM(F19:AH19)</f>
        <v>71</v>
      </c>
      <c r="AJ19" s="11">
        <v>84.95</v>
      </c>
      <c r="AK19" s="11">
        <v>38.950000000000003</v>
      </c>
      <c r="AL19" s="27">
        <f t="shared" si="4"/>
        <v>2765.4500000000003</v>
      </c>
      <c r="AM19" s="24"/>
    </row>
    <row r="20" spans="1:39" ht="80.099999999999994" customHeight="1" x14ac:dyDescent="0.25">
      <c r="A20" s="6"/>
      <c r="B20" s="21" t="s">
        <v>17</v>
      </c>
      <c r="C20" s="21" t="s">
        <v>18</v>
      </c>
      <c r="D20" s="21" t="s">
        <v>117</v>
      </c>
      <c r="E20" s="21" t="s">
        <v>92</v>
      </c>
      <c r="F20" s="22"/>
      <c r="G20" s="21"/>
      <c r="H20" s="15"/>
      <c r="I20" s="15"/>
      <c r="J20" s="15"/>
      <c r="K20" s="15"/>
      <c r="L20" s="15"/>
      <c r="M20" s="22">
        <v>1</v>
      </c>
      <c r="N20" s="15"/>
      <c r="O20" s="22">
        <v>6</v>
      </c>
      <c r="P20" s="22">
        <v>8</v>
      </c>
      <c r="Q20" s="22">
        <v>2</v>
      </c>
      <c r="R20" s="22">
        <v>10</v>
      </c>
      <c r="S20" s="22">
        <v>11</v>
      </c>
      <c r="T20" s="15"/>
      <c r="U20" s="22">
        <v>21</v>
      </c>
      <c r="V20" s="22">
        <v>5</v>
      </c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23">
        <f>SUM(F20:AH20)</f>
        <v>64</v>
      </c>
      <c r="AJ20" s="15">
        <v>84.95</v>
      </c>
      <c r="AK20" s="11">
        <v>38.950000000000003</v>
      </c>
      <c r="AL20" s="25">
        <f t="shared" ref="AL20:AL21" si="5">(AI20*AK20)</f>
        <v>2492.8000000000002</v>
      </c>
      <c r="AM20" s="24"/>
    </row>
    <row r="21" spans="1:39" ht="80.099999999999994" customHeight="1" x14ac:dyDescent="0.25">
      <c r="B21" s="13" t="s">
        <v>21</v>
      </c>
      <c r="C21" s="13" t="s">
        <v>22</v>
      </c>
      <c r="D21" s="13">
        <v>595</v>
      </c>
      <c r="E21" s="13" t="s">
        <v>23</v>
      </c>
      <c r="F21" s="13"/>
      <c r="G21" s="13"/>
      <c r="H21" s="13"/>
      <c r="I21" s="13"/>
      <c r="J21" s="13"/>
      <c r="K21" s="13"/>
      <c r="L21" s="13"/>
      <c r="M21" s="13"/>
      <c r="N21" s="13">
        <v>2</v>
      </c>
      <c r="O21" s="13">
        <v>2</v>
      </c>
      <c r="P21" s="13"/>
      <c r="Q21" s="13"/>
      <c r="R21" s="13">
        <v>2</v>
      </c>
      <c r="S21" s="13"/>
      <c r="T21" s="13"/>
      <c r="U21" s="13"/>
      <c r="V21" s="13">
        <v>2</v>
      </c>
      <c r="W21" s="13"/>
      <c r="X21" s="13">
        <v>11</v>
      </c>
      <c r="Y21" s="13"/>
      <c r="Z21" s="13">
        <v>1</v>
      </c>
      <c r="AA21" s="13"/>
      <c r="AB21" s="13"/>
      <c r="AC21" s="13">
        <v>3</v>
      </c>
      <c r="AD21" s="13">
        <v>5</v>
      </c>
      <c r="AE21" s="13"/>
      <c r="AF21" s="13"/>
      <c r="AG21" s="13"/>
      <c r="AH21" s="13"/>
      <c r="AI21" s="13">
        <f t="shared" ref="AI21:AI44" si="6">SUM(H21:AH21)</f>
        <v>28</v>
      </c>
      <c r="AJ21" s="11">
        <v>64.95</v>
      </c>
      <c r="AK21" s="11">
        <v>29.95</v>
      </c>
      <c r="AL21" s="25">
        <f t="shared" si="5"/>
        <v>838.6</v>
      </c>
      <c r="AM21" s="24"/>
    </row>
    <row r="22" spans="1:39" ht="80.099999999999994" customHeight="1" x14ac:dyDescent="0.25">
      <c r="B22" s="13" t="s">
        <v>21</v>
      </c>
      <c r="C22" s="13" t="s">
        <v>22</v>
      </c>
      <c r="D22" s="13">
        <v>611</v>
      </c>
      <c r="E22" s="13" t="s">
        <v>24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>
        <v>1</v>
      </c>
      <c r="S22" s="13">
        <v>1</v>
      </c>
      <c r="T22" s="13"/>
      <c r="U22" s="13">
        <v>2</v>
      </c>
      <c r="V22" s="13"/>
      <c r="W22" s="13">
        <v>7</v>
      </c>
      <c r="X22" s="13"/>
      <c r="Y22" s="13">
        <v>1</v>
      </c>
      <c r="Z22" s="13">
        <v>8</v>
      </c>
      <c r="AA22" s="13">
        <v>4</v>
      </c>
      <c r="AB22" s="13"/>
      <c r="AC22" s="13">
        <v>5</v>
      </c>
      <c r="AD22" s="13">
        <v>5</v>
      </c>
      <c r="AE22" s="13">
        <v>1</v>
      </c>
      <c r="AF22" s="13"/>
      <c r="AG22" s="13"/>
      <c r="AH22" s="13"/>
      <c r="AI22" s="13">
        <f t="shared" si="6"/>
        <v>35</v>
      </c>
      <c r="AJ22" s="11">
        <v>64.95</v>
      </c>
      <c r="AK22" s="11">
        <v>29.95</v>
      </c>
      <c r="AL22" s="27">
        <f t="shared" ref="AL22:AL23" si="7">AI22*AK22</f>
        <v>1048.25</v>
      </c>
      <c r="AM22" s="24"/>
    </row>
    <row r="23" spans="1:39" ht="80.099999999999994" customHeight="1" x14ac:dyDescent="0.25">
      <c r="B23" s="13" t="s">
        <v>21</v>
      </c>
      <c r="C23" s="4" t="s">
        <v>22</v>
      </c>
      <c r="D23" s="4">
        <v>901</v>
      </c>
      <c r="E23" s="4" t="s">
        <v>6</v>
      </c>
      <c r="F23" s="4"/>
      <c r="G23" s="4"/>
      <c r="H23" s="4"/>
      <c r="I23" s="4"/>
      <c r="J23" s="4"/>
      <c r="K23" s="4"/>
      <c r="L23" s="4"/>
      <c r="M23" s="4">
        <v>148</v>
      </c>
      <c r="N23" s="4">
        <v>13</v>
      </c>
      <c r="O23" s="4">
        <v>369</v>
      </c>
      <c r="P23" s="4">
        <v>313</v>
      </c>
      <c r="Q23" s="4">
        <v>0</v>
      </c>
      <c r="R23" s="4">
        <v>727</v>
      </c>
      <c r="S23" s="4">
        <v>951</v>
      </c>
      <c r="T23" s="4">
        <v>374</v>
      </c>
      <c r="U23" s="4">
        <v>753</v>
      </c>
      <c r="V23" s="4">
        <v>236</v>
      </c>
      <c r="W23" s="4">
        <v>55</v>
      </c>
      <c r="X23" s="4">
        <v>202</v>
      </c>
      <c r="Y23" s="4">
        <v>99</v>
      </c>
      <c r="Z23" s="4">
        <v>157</v>
      </c>
      <c r="AA23" s="4">
        <v>185</v>
      </c>
      <c r="AB23" s="4">
        <v>1</v>
      </c>
      <c r="AC23" s="4">
        <v>58</v>
      </c>
      <c r="AD23" s="4">
        <v>49</v>
      </c>
      <c r="AE23" s="4">
        <v>22</v>
      </c>
      <c r="AF23" s="4">
        <v>3</v>
      </c>
      <c r="AG23" s="4">
        <v>5</v>
      </c>
      <c r="AH23" s="4">
        <v>0</v>
      </c>
      <c r="AI23" s="13">
        <f t="shared" si="6"/>
        <v>4720</v>
      </c>
      <c r="AJ23" s="11">
        <v>64.95</v>
      </c>
      <c r="AK23" s="11">
        <v>29.95</v>
      </c>
      <c r="AL23" s="27">
        <f t="shared" si="7"/>
        <v>141364</v>
      </c>
      <c r="AM23" s="24"/>
    </row>
    <row r="24" spans="1:39" ht="80.099999999999994" customHeight="1" x14ac:dyDescent="0.25">
      <c r="B24" s="13" t="s">
        <v>21</v>
      </c>
      <c r="C24" s="13" t="s">
        <v>25</v>
      </c>
      <c r="D24" s="13" t="s">
        <v>26</v>
      </c>
      <c r="E24" s="13" t="s">
        <v>6</v>
      </c>
      <c r="F24" s="13"/>
      <c r="G24" s="13"/>
      <c r="H24" s="13"/>
      <c r="I24" s="13"/>
      <c r="J24" s="13"/>
      <c r="K24" s="13"/>
      <c r="L24" s="13"/>
      <c r="M24" s="13">
        <v>24</v>
      </c>
      <c r="N24" s="13"/>
      <c r="O24" s="13">
        <v>55</v>
      </c>
      <c r="P24" s="13">
        <v>97</v>
      </c>
      <c r="Q24" s="13"/>
      <c r="R24" s="13">
        <v>194</v>
      </c>
      <c r="S24" s="13">
        <v>238</v>
      </c>
      <c r="T24" s="13"/>
      <c r="U24" s="13">
        <v>96</v>
      </c>
      <c r="V24" s="13">
        <v>68</v>
      </c>
      <c r="W24" s="13"/>
      <c r="X24" s="13">
        <v>53</v>
      </c>
      <c r="Y24" s="13"/>
      <c r="Z24" s="13">
        <v>57</v>
      </c>
      <c r="AA24" s="13">
        <v>65</v>
      </c>
      <c r="AB24" s="13"/>
      <c r="AC24" s="13">
        <v>27</v>
      </c>
      <c r="AD24" s="13">
        <v>8</v>
      </c>
      <c r="AE24" s="13">
        <v>2</v>
      </c>
      <c r="AF24" s="13"/>
      <c r="AG24" s="13"/>
      <c r="AH24" s="13"/>
      <c r="AI24" s="13">
        <f t="shared" si="6"/>
        <v>984</v>
      </c>
      <c r="AJ24" s="11">
        <v>65.95</v>
      </c>
      <c r="AK24" s="11">
        <v>29.95</v>
      </c>
      <c r="AL24" s="25">
        <f t="shared" ref="AL24:AL25" si="8">(AI24*AK24)</f>
        <v>29470.799999999999</v>
      </c>
      <c r="AM24" s="24"/>
    </row>
    <row r="25" spans="1:39" ht="80.099999999999994" customHeight="1" x14ac:dyDescent="0.25">
      <c r="B25" s="13" t="s">
        <v>21</v>
      </c>
      <c r="C25" s="13" t="s">
        <v>22</v>
      </c>
      <c r="D25" s="13">
        <v>905</v>
      </c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>
        <v>1</v>
      </c>
      <c r="Q25" s="13"/>
      <c r="R25" s="13">
        <v>4</v>
      </c>
      <c r="S25" s="13">
        <v>2</v>
      </c>
      <c r="T25" s="13"/>
      <c r="U25" s="13">
        <v>6</v>
      </c>
      <c r="V25" s="13"/>
      <c r="W25" s="13"/>
      <c r="X25" s="13">
        <v>5</v>
      </c>
      <c r="Y25" s="13"/>
      <c r="Z25" s="13">
        <v>3</v>
      </c>
      <c r="AA25" s="13">
        <v>2</v>
      </c>
      <c r="AB25" s="13"/>
      <c r="AC25" s="13">
        <v>1</v>
      </c>
      <c r="AD25" s="13">
        <v>1</v>
      </c>
      <c r="AE25" s="13"/>
      <c r="AF25" s="13"/>
      <c r="AG25" s="13"/>
      <c r="AH25" s="13"/>
      <c r="AI25" s="13">
        <f t="shared" si="6"/>
        <v>25</v>
      </c>
      <c r="AJ25" s="11">
        <v>64.95</v>
      </c>
      <c r="AK25" s="11">
        <v>29.95</v>
      </c>
      <c r="AL25" s="25">
        <f t="shared" si="8"/>
        <v>748.75</v>
      </c>
      <c r="AM25" s="24"/>
    </row>
    <row r="26" spans="1:39" ht="80.099999999999994" customHeight="1" x14ac:dyDescent="0.25">
      <c r="B26" s="13" t="s">
        <v>21</v>
      </c>
      <c r="C26" s="13" t="s">
        <v>22</v>
      </c>
      <c r="D26" s="13">
        <v>908</v>
      </c>
      <c r="E26" s="13" t="s">
        <v>28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>
        <v>1</v>
      </c>
      <c r="S26" s="13">
        <v>2</v>
      </c>
      <c r="T26" s="13"/>
      <c r="U26" s="13">
        <v>1</v>
      </c>
      <c r="V26" s="13">
        <v>11</v>
      </c>
      <c r="W26" s="13"/>
      <c r="X26" s="13">
        <v>12</v>
      </c>
      <c r="Y26" s="13"/>
      <c r="Z26" s="13">
        <v>14</v>
      </c>
      <c r="AA26" s="13">
        <v>12</v>
      </c>
      <c r="AB26" s="13"/>
      <c r="AC26" s="13">
        <v>6</v>
      </c>
      <c r="AD26" s="13"/>
      <c r="AE26" s="13"/>
      <c r="AF26" s="13"/>
      <c r="AG26" s="13"/>
      <c r="AH26" s="13"/>
      <c r="AI26" s="13">
        <f t="shared" si="6"/>
        <v>59</v>
      </c>
      <c r="AJ26" s="11">
        <v>64.95</v>
      </c>
      <c r="AK26" s="11">
        <v>29.95</v>
      </c>
      <c r="AL26" s="27">
        <f t="shared" ref="AL26:AL27" si="9">AI26*AK26</f>
        <v>1767.05</v>
      </c>
      <c r="AM26" s="24"/>
    </row>
    <row r="27" spans="1:39" ht="80.099999999999994" customHeight="1" x14ac:dyDescent="0.25">
      <c r="B27" s="13" t="s">
        <v>21</v>
      </c>
      <c r="C27" s="13" t="s">
        <v>22</v>
      </c>
      <c r="D27" s="13">
        <v>915</v>
      </c>
      <c r="E27" s="13" t="s">
        <v>29</v>
      </c>
      <c r="F27" s="13"/>
      <c r="G27" s="13"/>
      <c r="H27" s="13"/>
      <c r="I27" s="13"/>
      <c r="J27" s="13"/>
      <c r="K27" s="13"/>
      <c r="L27" s="13">
        <v>2</v>
      </c>
      <c r="M27" s="13">
        <v>1</v>
      </c>
      <c r="N27" s="13"/>
      <c r="O27" s="13">
        <v>5</v>
      </c>
      <c r="P27" s="13">
        <v>4</v>
      </c>
      <c r="Q27" s="13"/>
      <c r="R27" s="13">
        <v>4</v>
      </c>
      <c r="S27" s="13">
        <v>2</v>
      </c>
      <c r="T27" s="13"/>
      <c r="U27" s="13">
        <v>2</v>
      </c>
      <c r="V27" s="13">
        <v>1</v>
      </c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>
        <f t="shared" si="6"/>
        <v>21</v>
      </c>
      <c r="AJ27" s="11">
        <v>64.95</v>
      </c>
      <c r="AK27" s="11">
        <v>29.95</v>
      </c>
      <c r="AL27" s="27">
        <f t="shared" si="9"/>
        <v>628.94999999999993</v>
      </c>
      <c r="AM27" s="24"/>
    </row>
    <row r="28" spans="1:39" ht="80.099999999999994" customHeight="1" x14ac:dyDescent="0.25">
      <c r="B28" s="13" t="s">
        <v>21</v>
      </c>
      <c r="C28" s="13" t="s">
        <v>22</v>
      </c>
      <c r="D28" s="13">
        <v>933</v>
      </c>
      <c r="E28" s="13" t="s">
        <v>30</v>
      </c>
      <c r="F28" s="13"/>
      <c r="G28" s="13"/>
      <c r="H28" s="13"/>
      <c r="I28" s="13"/>
      <c r="J28" s="13"/>
      <c r="K28" s="13"/>
      <c r="L28" s="13"/>
      <c r="M28" s="13">
        <v>1</v>
      </c>
      <c r="N28" s="13"/>
      <c r="O28" s="13"/>
      <c r="P28" s="13"/>
      <c r="Q28" s="13"/>
      <c r="R28" s="13">
        <v>13</v>
      </c>
      <c r="S28" s="13">
        <v>12</v>
      </c>
      <c r="T28" s="13"/>
      <c r="U28" s="13">
        <v>14</v>
      </c>
      <c r="V28" s="13"/>
      <c r="W28" s="13"/>
      <c r="X28" s="13">
        <v>18</v>
      </c>
      <c r="Y28" s="13"/>
      <c r="Z28" s="13">
        <v>15</v>
      </c>
      <c r="AA28" s="13">
        <v>17</v>
      </c>
      <c r="AB28" s="13"/>
      <c r="AC28" s="13"/>
      <c r="AD28" s="13">
        <v>14</v>
      </c>
      <c r="AE28" s="13"/>
      <c r="AF28" s="13">
        <v>1</v>
      </c>
      <c r="AG28" s="13"/>
      <c r="AH28" s="13"/>
      <c r="AI28" s="13">
        <f t="shared" si="6"/>
        <v>105</v>
      </c>
      <c r="AJ28" s="11">
        <v>64.95</v>
      </c>
      <c r="AK28" s="11">
        <v>29.95</v>
      </c>
      <c r="AL28" s="25">
        <f t="shared" ref="AL28:AL29" si="10">(AI28*AK28)</f>
        <v>3144.75</v>
      </c>
      <c r="AM28" s="24"/>
    </row>
    <row r="29" spans="1:39" ht="80.099999999999994" customHeight="1" x14ac:dyDescent="0.25">
      <c r="B29" s="13" t="s">
        <v>21</v>
      </c>
      <c r="C29" s="13" t="s">
        <v>22</v>
      </c>
      <c r="D29" s="13">
        <v>949</v>
      </c>
      <c r="E29" s="13" t="s">
        <v>16</v>
      </c>
      <c r="F29" s="13"/>
      <c r="G29" s="13"/>
      <c r="H29" s="13"/>
      <c r="I29" s="13"/>
      <c r="J29" s="13"/>
      <c r="K29" s="13"/>
      <c r="L29" s="13"/>
      <c r="M29" s="13">
        <v>4</v>
      </c>
      <c r="N29" s="13"/>
      <c r="O29" s="13">
        <v>2</v>
      </c>
      <c r="P29" s="13">
        <v>5</v>
      </c>
      <c r="Q29" s="13"/>
      <c r="R29" s="13">
        <v>5</v>
      </c>
      <c r="S29" s="13"/>
      <c r="T29" s="13"/>
      <c r="U29" s="13"/>
      <c r="V29" s="13">
        <v>3</v>
      </c>
      <c r="W29" s="13">
        <v>2</v>
      </c>
      <c r="X29" s="13">
        <v>1</v>
      </c>
      <c r="Y29" s="13"/>
      <c r="Z29" s="13"/>
      <c r="AA29" s="13">
        <v>1</v>
      </c>
      <c r="AB29" s="13"/>
      <c r="AC29" s="13"/>
      <c r="AD29" s="13"/>
      <c r="AE29" s="13">
        <v>1</v>
      </c>
      <c r="AF29" s="13"/>
      <c r="AG29" s="13">
        <v>1</v>
      </c>
      <c r="AH29" s="13"/>
      <c r="AI29" s="13">
        <f t="shared" si="6"/>
        <v>25</v>
      </c>
      <c r="AJ29" s="11">
        <v>64.95</v>
      </c>
      <c r="AK29" s="11">
        <v>29.95</v>
      </c>
      <c r="AL29" s="25">
        <f t="shared" si="10"/>
        <v>748.75</v>
      </c>
      <c r="AM29" s="24"/>
    </row>
    <row r="30" spans="1:39" ht="80.099999999999994" customHeight="1" x14ac:dyDescent="0.25">
      <c r="B30" s="13" t="s">
        <v>21</v>
      </c>
      <c r="C30" s="13" t="s">
        <v>22</v>
      </c>
      <c r="D30" s="13">
        <v>964</v>
      </c>
      <c r="E30" s="13" t="s">
        <v>31</v>
      </c>
      <c r="F30" s="13"/>
      <c r="G30" s="13"/>
      <c r="H30" s="13"/>
      <c r="I30" s="13"/>
      <c r="J30" s="13"/>
      <c r="K30" s="13"/>
      <c r="L30" s="13"/>
      <c r="M30" s="13"/>
      <c r="N30" s="13">
        <v>1</v>
      </c>
      <c r="O30" s="13"/>
      <c r="P30" s="13">
        <v>1</v>
      </c>
      <c r="Q30" s="13"/>
      <c r="R30" s="13">
        <v>2</v>
      </c>
      <c r="S30" s="13">
        <v>3</v>
      </c>
      <c r="T30" s="13"/>
      <c r="U30" s="13"/>
      <c r="V30" s="13">
        <v>1</v>
      </c>
      <c r="W30" s="13"/>
      <c r="X30" s="13">
        <v>5</v>
      </c>
      <c r="Y30" s="13"/>
      <c r="Z30" s="13">
        <v>5</v>
      </c>
      <c r="AA30" s="13">
        <v>2</v>
      </c>
      <c r="AB30" s="13"/>
      <c r="AC30" s="13">
        <v>1</v>
      </c>
      <c r="AD30" s="13"/>
      <c r="AE30" s="13"/>
      <c r="AF30" s="13"/>
      <c r="AG30" s="13"/>
      <c r="AH30" s="13"/>
      <c r="AI30" s="13">
        <f t="shared" si="6"/>
        <v>21</v>
      </c>
      <c r="AJ30" s="11">
        <v>64.95</v>
      </c>
      <c r="AK30" s="11">
        <v>29.95</v>
      </c>
      <c r="AL30" s="27">
        <f t="shared" ref="AL30:AL31" si="11">AI30*AK30</f>
        <v>628.94999999999993</v>
      </c>
      <c r="AM30" s="24"/>
    </row>
    <row r="31" spans="1:39" ht="80.099999999999994" customHeight="1" x14ac:dyDescent="0.25">
      <c r="B31" s="13" t="s">
        <v>21</v>
      </c>
      <c r="C31" s="13" t="s">
        <v>22</v>
      </c>
      <c r="D31" s="13">
        <v>996</v>
      </c>
      <c r="E31" s="13" t="s">
        <v>32</v>
      </c>
      <c r="F31" s="13"/>
      <c r="G31" s="13"/>
      <c r="H31" s="13"/>
      <c r="I31" s="13"/>
      <c r="J31" s="13"/>
      <c r="K31" s="13"/>
      <c r="L31" s="13"/>
      <c r="M31" s="22">
        <v>29</v>
      </c>
      <c r="N31" s="22">
        <v>18</v>
      </c>
      <c r="O31" s="22">
        <v>16</v>
      </c>
      <c r="P31" s="22">
        <v>38</v>
      </c>
      <c r="Q31" s="22">
        <v>8</v>
      </c>
      <c r="R31" s="22">
        <v>5</v>
      </c>
      <c r="S31" s="16">
        <v>10</v>
      </c>
      <c r="T31" s="16"/>
      <c r="U31" s="22">
        <v>16</v>
      </c>
      <c r="V31" s="16">
        <v>6</v>
      </c>
      <c r="W31" s="16">
        <v>1</v>
      </c>
      <c r="X31" s="16"/>
      <c r="Y31" s="16"/>
      <c r="Z31" s="22">
        <v>3</v>
      </c>
      <c r="AA31" s="16"/>
      <c r="AB31" s="16"/>
      <c r="AC31" s="22">
        <v>4</v>
      </c>
      <c r="AD31" s="16"/>
      <c r="AE31" s="16"/>
      <c r="AF31" s="22">
        <v>1</v>
      </c>
      <c r="AG31" s="13"/>
      <c r="AH31" s="13"/>
      <c r="AI31" s="13">
        <f t="shared" si="6"/>
        <v>155</v>
      </c>
      <c r="AJ31" s="11">
        <v>64.95</v>
      </c>
      <c r="AK31" s="11">
        <v>29.95</v>
      </c>
      <c r="AL31" s="27">
        <f t="shared" si="11"/>
        <v>4642.25</v>
      </c>
      <c r="AM31" s="24"/>
    </row>
    <row r="32" spans="1:39" ht="80.099999999999994" customHeight="1" x14ac:dyDescent="0.25">
      <c r="B32" s="13" t="s">
        <v>21</v>
      </c>
      <c r="C32" s="13" t="s">
        <v>22</v>
      </c>
      <c r="D32" s="13">
        <v>997</v>
      </c>
      <c r="E32" s="13" t="s">
        <v>33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>
        <v>1</v>
      </c>
      <c r="Q32" s="13"/>
      <c r="R32" s="13">
        <v>2</v>
      </c>
      <c r="S32" s="13">
        <v>6</v>
      </c>
      <c r="T32" s="13">
        <v>1</v>
      </c>
      <c r="U32" s="13">
        <v>12</v>
      </c>
      <c r="V32" s="13"/>
      <c r="W32" s="13"/>
      <c r="X32" s="13">
        <v>16</v>
      </c>
      <c r="Y32" s="13"/>
      <c r="Z32" s="13">
        <v>13</v>
      </c>
      <c r="AA32" s="13">
        <v>6</v>
      </c>
      <c r="AB32" s="13"/>
      <c r="AC32" s="13">
        <v>14</v>
      </c>
      <c r="AD32" s="13">
        <v>8</v>
      </c>
      <c r="AE32" s="13">
        <v>1</v>
      </c>
      <c r="AF32" s="13"/>
      <c r="AG32" s="13"/>
      <c r="AH32" s="13"/>
      <c r="AI32" s="13">
        <f t="shared" si="6"/>
        <v>80</v>
      </c>
      <c r="AJ32" s="11">
        <v>64.95</v>
      </c>
      <c r="AK32" s="11">
        <v>29.95</v>
      </c>
      <c r="AL32" s="25">
        <f t="shared" ref="AL32:AL33" si="12">(AI32*AK32)</f>
        <v>2396</v>
      </c>
      <c r="AM32" s="24"/>
    </row>
    <row r="33" spans="1:39" ht="80.099999999999994" customHeight="1" x14ac:dyDescent="0.25">
      <c r="B33" s="13" t="s">
        <v>21</v>
      </c>
      <c r="C33" s="13" t="s">
        <v>22</v>
      </c>
      <c r="D33" s="13">
        <v>999</v>
      </c>
      <c r="E33" s="13" t="s">
        <v>34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>
        <v>5</v>
      </c>
      <c r="S33" s="13">
        <v>2</v>
      </c>
      <c r="T33" s="13"/>
      <c r="U33" s="13">
        <v>6</v>
      </c>
      <c r="V33" s="13">
        <v>2</v>
      </c>
      <c r="W33" s="13"/>
      <c r="X33" s="13">
        <v>2</v>
      </c>
      <c r="Y33" s="13"/>
      <c r="Z33" s="13">
        <v>2</v>
      </c>
      <c r="AA33" s="13">
        <v>4</v>
      </c>
      <c r="AB33" s="13">
        <v>6</v>
      </c>
      <c r="AC33" s="13">
        <v>6</v>
      </c>
      <c r="AD33" s="13">
        <v>2</v>
      </c>
      <c r="AE33" s="13">
        <v>1</v>
      </c>
      <c r="AF33" s="13"/>
      <c r="AG33" s="13"/>
      <c r="AH33" s="13"/>
      <c r="AI33" s="13">
        <f t="shared" si="6"/>
        <v>38</v>
      </c>
      <c r="AJ33" s="11">
        <v>64.95</v>
      </c>
      <c r="AK33" s="11">
        <v>29.95</v>
      </c>
      <c r="AL33" s="25">
        <f t="shared" si="12"/>
        <v>1138.0999999999999</v>
      </c>
      <c r="AM33" s="24"/>
    </row>
    <row r="34" spans="1:39" ht="80.099999999999994" customHeight="1" x14ac:dyDescent="0.25">
      <c r="B34" s="13" t="s">
        <v>21</v>
      </c>
      <c r="C34" s="4" t="s">
        <v>22</v>
      </c>
      <c r="D34" s="4" t="s">
        <v>35</v>
      </c>
      <c r="E34" s="4" t="s">
        <v>36</v>
      </c>
      <c r="F34" s="4"/>
      <c r="G34" s="4"/>
      <c r="H34" s="4"/>
      <c r="I34" s="4"/>
      <c r="J34" s="4"/>
      <c r="K34" s="4"/>
      <c r="L34" s="4"/>
      <c r="M34" s="4">
        <v>17</v>
      </c>
      <c r="N34" s="4">
        <v>11</v>
      </c>
      <c r="O34" s="4">
        <v>22</v>
      </c>
      <c r="P34" s="4">
        <v>100</v>
      </c>
      <c r="Q34" s="4">
        <v>54</v>
      </c>
      <c r="R34" s="4">
        <v>316</v>
      </c>
      <c r="S34" s="4">
        <v>297</v>
      </c>
      <c r="T34" s="4">
        <v>71</v>
      </c>
      <c r="U34" s="4">
        <v>144</v>
      </c>
      <c r="V34" s="4">
        <v>123</v>
      </c>
      <c r="W34" s="4">
        <v>15</v>
      </c>
      <c r="X34" s="4">
        <v>52</v>
      </c>
      <c r="Y34" s="4">
        <v>14</v>
      </c>
      <c r="Z34" s="4">
        <v>9</v>
      </c>
      <c r="AA34" s="4">
        <v>3</v>
      </c>
      <c r="AB34" s="4">
        <v>0</v>
      </c>
      <c r="AC34" s="4">
        <v>6</v>
      </c>
      <c r="AD34" s="4">
        <v>8</v>
      </c>
      <c r="AE34" s="4">
        <v>14</v>
      </c>
      <c r="AF34" s="4">
        <v>0</v>
      </c>
      <c r="AG34" s="4">
        <v>4</v>
      </c>
      <c r="AH34" s="4">
        <v>0</v>
      </c>
      <c r="AI34" s="13">
        <f t="shared" si="6"/>
        <v>1280</v>
      </c>
      <c r="AJ34" s="11">
        <v>64.95</v>
      </c>
      <c r="AK34" s="11">
        <v>29.95</v>
      </c>
      <c r="AL34" s="27">
        <f t="shared" ref="AL34:AL35" si="13">AI34*AK34</f>
        <v>38336</v>
      </c>
      <c r="AM34" s="24"/>
    </row>
    <row r="35" spans="1:39" ht="80.099999999999994" customHeight="1" x14ac:dyDescent="0.25">
      <c r="B35" s="13" t="s">
        <v>21</v>
      </c>
      <c r="C35" s="13" t="s">
        <v>22</v>
      </c>
      <c r="D35" s="13" t="s">
        <v>37</v>
      </c>
      <c r="E35" s="13" t="s">
        <v>38</v>
      </c>
      <c r="F35" s="13"/>
      <c r="G35" s="13"/>
      <c r="H35" s="13"/>
      <c r="I35" s="13"/>
      <c r="J35" s="13"/>
      <c r="K35" s="13"/>
      <c r="L35" s="13"/>
      <c r="M35" s="13">
        <v>1</v>
      </c>
      <c r="N35" s="13"/>
      <c r="O35" s="13"/>
      <c r="P35" s="13"/>
      <c r="Q35" s="13">
        <v>1</v>
      </c>
      <c r="R35" s="13">
        <v>9</v>
      </c>
      <c r="S35" s="13">
        <v>7</v>
      </c>
      <c r="T35" s="13">
        <v>2</v>
      </c>
      <c r="U35" s="13">
        <v>12</v>
      </c>
      <c r="V35" s="13">
        <v>11</v>
      </c>
      <c r="W35" s="13"/>
      <c r="X35" s="13">
        <v>9</v>
      </c>
      <c r="Y35" s="13"/>
      <c r="Z35" s="13">
        <v>15</v>
      </c>
      <c r="AA35" s="13">
        <v>1</v>
      </c>
      <c r="AB35" s="13">
        <v>6</v>
      </c>
      <c r="AC35" s="13">
        <v>11</v>
      </c>
      <c r="AD35" s="13">
        <v>4</v>
      </c>
      <c r="AE35" s="13">
        <v>1</v>
      </c>
      <c r="AF35" s="13"/>
      <c r="AG35" s="13"/>
      <c r="AH35" s="13"/>
      <c r="AI35" s="13">
        <f t="shared" si="6"/>
        <v>90</v>
      </c>
      <c r="AJ35" s="11">
        <v>64.95</v>
      </c>
      <c r="AK35" s="11">
        <v>29.95</v>
      </c>
      <c r="AL35" s="27">
        <f t="shared" si="13"/>
        <v>2695.5</v>
      </c>
      <c r="AM35" s="24"/>
    </row>
    <row r="36" spans="1:39" ht="80.099999999999994" customHeight="1" x14ac:dyDescent="0.25">
      <c r="B36" s="13" t="s">
        <v>21</v>
      </c>
      <c r="C36" s="13" t="s">
        <v>22</v>
      </c>
      <c r="D36" s="13" t="s">
        <v>39</v>
      </c>
      <c r="E36" s="13" t="s">
        <v>40</v>
      </c>
      <c r="F36" s="13"/>
      <c r="G36" s="13"/>
      <c r="H36" s="13"/>
      <c r="I36" s="13"/>
      <c r="J36" s="13"/>
      <c r="K36" s="13"/>
      <c r="L36" s="13"/>
      <c r="M36" s="13"/>
      <c r="N36" s="13"/>
      <c r="O36" s="13">
        <v>1</v>
      </c>
      <c r="P36" s="13"/>
      <c r="Q36" s="13"/>
      <c r="R36" s="13">
        <v>2</v>
      </c>
      <c r="S36" s="13">
        <v>1</v>
      </c>
      <c r="T36" s="13"/>
      <c r="U36" s="13">
        <v>2</v>
      </c>
      <c r="V36" s="13">
        <v>4</v>
      </c>
      <c r="W36" s="13"/>
      <c r="X36" s="13">
        <v>4</v>
      </c>
      <c r="Y36" s="13"/>
      <c r="Z36" s="13">
        <v>2</v>
      </c>
      <c r="AA36" s="13">
        <v>1</v>
      </c>
      <c r="AB36" s="13">
        <v>1</v>
      </c>
      <c r="AC36" s="13">
        <v>1</v>
      </c>
      <c r="AD36" s="13"/>
      <c r="AE36" s="13"/>
      <c r="AF36" s="13"/>
      <c r="AG36" s="13"/>
      <c r="AH36" s="13"/>
      <c r="AI36" s="13">
        <f t="shared" si="6"/>
        <v>19</v>
      </c>
      <c r="AJ36" s="11">
        <v>64.95</v>
      </c>
      <c r="AK36" s="11">
        <v>29.95</v>
      </c>
      <c r="AL36" s="25">
        <f t="shared" ref="AL36:AL37" si="14">(AI36*AK36)</f>
        <v>569.04999999999995</v>
      </c>
      <c r="AM36" s="24"/>
    </row>
    <row r="37" spans="1:39" ht="80.099999999999994" customHeight="1" x14ac:dyDescent="0.25">
      <c r="B37" s="13" t="s">
        <v>21</v>
      </c>
      <c r="C37" s="13" t="s">
        <v>22</v>
      </c>
      <c r="D37" s="13" t="s">
        <v>41</v>
      </c>
      <c r="E37" s="13" t="s">
        <v>42</v>
      </c>
      <c r="F37" s="13"/>
      <c r="G37" s="13"/>
      <c r="H37" s="13"/>
      <c r="I37" s="13"/>
      <c r="J37" s="13"/>
      <c r="K37" s="13"/>
      <c r="L37" s="13"/>
      <c r="M37" s="13">
        <v>1</v>
      </c>
      <c r="N37" s="13"/>
      <c r="O37" s="13"/>
      <c r="P37" s="13">
        <v>1</v>
      </c>
      <c r="Q37" s="13"/>
      <c r="R37" s="13">
        <v>2</v>
      </c>
      <c r="S37" s="13">
        <v>4</v>
      </c>
      <c r="T37" s="13"/>
      <c r="U37" s="13"/>
      <c r="V37" s="13">
        <v>3</v>
      </c>
      <c r="W37" s="13"/>
      <c r="X37" s="13">
        <v>4</v>
      </c>
      <c r="Y37" s="13"/>
      <c r="Z37" s="13">
        <v>2</v>
      </c>
      <c r="AA37" s="13">
        <v>1</v>
      </c>
      <c r="AB37" s="13"/>
      <c r="AC37" s="13"/>
      <c r="AD37" s="13"/>
      <c r="AE37" s="13"/>
      <c r="AF37" s="13"/>
      <c r="AG37" s="13"/>
      <c r="AH37" s="13"/>
      <c r="AI37" s="13">
        <f t="shared" si="6"/>
        <v>18</v>
      </c>
      <c r="AJ37" s="11">
        <v>64.95</v>
      </c>
      <c r="AK37" s="11">
        <v>29.95</v>
      </c>
      <c r="AL37" s="25">
        <f t="shared" si="14"/>
        <v>539.1</v>
      </c>
      <c r="AM37" s="24"/>
    </row>
    <row r="38" spans="1:39" ht="80.099999999999994" customHeight="1" x14ac:dyDescent="0.25">
      <c r="B38" s="13" t="s">
        <v>21</v>
      </c>
      <c r="C38" s="13" t="s">
        <v>22</v>
      </c>
      <c r="D38" s="13" t="s">
        <v>43</v>
      </c>
      <c r="E38" s="13" t="s">
        <v>44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>
        <v>1</v>
      </c>
      <c r="Q38" s="13"/>
      <c r="R38" s="13">
        <v>1</v>
      </c>
      <c r="S38" s="13">
        <v>2</v>
      </c>
      <c r="T38" s="13"/>
      <c r="U38" s="13"/>
      <c r="V38" s="13">
        <v>1</v>
      </c>
      <c r="W38" s="13"/>
      <c r="X38" s="13">
        <v>4</v>
      </c>
      <c r="Y38" s="13"/>
      <c r="Z38" s="13">
        <v>4</v>
      </c>
      <c r="AA38" s="13">
        <v>6</v>
      </c>
      <c r="AB38" s="13"/>
      <c r="AC38" s="13">
        <v>2</v>
      </c>
      <c r="AD38" s="13"/>
      <c r="AE38" s="13"/>
      <c r="AF38" s="13"/>
      <c r="AG38" s="13"/>
      <c r="AH38" s="13"/>
      <c r="AI38" s="13">
        <f t="shared" si="6"/>
        <v>21</v>
      </c>
      <c r="AJ38" s="11">
        <v>64.95</v>
      </c>
      <c r="AK38" s="11">
        <v>29.95</v>
      </c>
      <c r="AL38" s="27">
        <f t="shared" ref="AL38:AL39" si="15">AI38*AK38</f>
        <v>628.94999999999993</v>
      </c>
      <c r="AM38" s="24"/>
    </row>
    <row r="39" spans="1:39" ht="80.099999999999994" customHeight="1" x14ac:dyDescent="0.25">
      <c r="B39" s="13" t="s">
        <v>21</v>
      </c>
      <c r="C39" s="13" t="s">
        <v>22</v>
      </c>
      <c r="D39" s="13" t="s">
        <v>45</v>
      </c>
      <c r="E39" s="13" t="s">
        <v>46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>
        <v>11</v>
      </c>
      <c r="S39" s="13">
        <v>18</v>
      </c>
      <c r="T39" s="13"/>
      <c r="U39" s="13">
        <v>18</v>
      </c>
      <c r="V39" s="13">
        <v>19</v>
      </c>
      <c r="W39" s="13"/>
      <c r="X39" s="13">
        <v>16</v>
      </c>
      <c r="Y39" s="13"/>
      <c r="Z39" s="13">
        <v>22</v>
      </c>
      <c r="AA39" s="13">
        <v>14</v>
      </c>
      <c r="AB39" s="13"/>
      <c r="AC39" s="13">
        <v>5</v>
      </c>
      <c r="AD39" s="13">
        <v>2</v>
      </c>
      <c r="AE39" s="13"/>
      <c r="AF39" s="13"/>
      <c r="AG39" s="13"/>
      <c r="AH39" s="13"/>
      <c r="AI39" s="13">
        <f t="shared" si="6"/>
        <v>125</v>
      </c>
      <c r="AJ39" s="11">
        <v>64.95</v>
      </c>
      <c r="AK39" s="11">
        <v>29.95</v>
      </c>
      <c r="AL39" s="27">
        <f t="shared" si="15"/>
        <v>3743.75</v>
      </c>
      <c r="AM39" s="24"/>
    </row>
    <row r="40" spans="1:39" ht="80.099999999999994" customHeight="1" x14ac:dyDescent="0.25">
      <c r="B40" s="13" t="s">
        <v>21</v>
      </c>
      <c r="C40" s="13" t="s">
        <v>22</v>
      </c>
      <c r="D40" s="13" t="s">
        <v>14</v>
      </c>
      <c r="E40" s="13" t="s">
        <v>47</v>
      </c>
      <c r="F40" s="13"/>
      <c r="G40" s="13"/>
      <c r="H40" s="13"/>
      <c r="I40" s="13"/>
      <c r="J40" s="13"/>
      <c r="K40" s="13"/>
      <c r="L40" s="13"/>
      <c r="M40" s="13"/>
      <c r="N40" s="13"/>
      <c r="O40" s="13">
        <v>4</v>
      </c>
      <c r="P40" s="13">
        <v>5</v>
      </c>
      <c r="Q40" s="13"/>
      <c r="R40" s="13">
        <v>12</v>
      </c>
      <c r="S40" s="13">
        <v>14</v>
      </c>
      <c r="T40" s="13"/>
      <c r="U40" s="13">
        <v>19</v>
      </c>
      <c r="V40" s="13">
        <v>22</v>
      </c>
      <c r="W40" s="13">
        <v>1</v>
      </c>
      <c r="X40" s="13">
        <v>28</v>
      </c>
      <c r="Y40" s="13">
        <v>15</v>
      </c>
      <c r="Z40" s="13">
        <v>30</v>
      </c>
      <c r="AA40" s="13">
        <v>14</v>
      </c>
      <c r="AB40" s="13">
        <v>7</v>
      </c>
      <c r="AC40" s="13">
        <v>5</v>
      </c>
      <c r="AD40" s="13">
        <v>2</v>
      </c>
      <c r="AE40" s="13">
        <v>2</v>
      </c>
      <c r="AF40" s="13"/>
      <c r="AG40" s="13"/>
      <c r="AH40" s="13"/>
      <c r="AI40" s="13">
        <f t="shared" si="6"/>
        <v>180</v>
      </c>
      <c r="AJ40" s="11">
        <v>64.95</v>
      </c>
      <c r="AK40" s="11">
        <v>29.95</v>
      </c>
      <c r="AL40" s="25">
        <f t="shared" ref="AL40:AL41" si="16">(AI40*AK40)</f>
        <v>5391</v>
      </c>
      <c r="AM40" s="24"/>
    </row>
    <row r="41" spans="1:39" ht="80.099999999999994" customHeight="1" x14ac:dyDescent="0.25">
      <c r="B41" s="13" t="s">
        <v>21</v>
      </c>
      <c r="C41" s="13" t="s">
        <v>22</v>
      </c>
      <c r="D41" s="13" t="s">
        <v>48</v>
      </c>
      <c r="E41" s="13" t="s">
        <v>49</v>
      </c>
      <c r="F41" s="13"/>
      <c r="G41" s="13"/>
      <c r="H41" s="13"/>
      <c r="I41" s="13"/>
      <c r="J41" s="13"/>
      <c r="K41" s="13"/>
      <c r="L41" s="13"/>
      <c r="M41" s="13">
        <v>5</v>
      </c>
      <c r="N41" s="13"/>
      <c r="O41" s="13">
        <v>4</v>
      </c>
      <c r="P41" s="13">
        <v>11</v>
      </c>
      <c r="Q41" s="13"/>
      <c r="R41" s="13">
        <v>12</v>
      </c>
      <c r="S41" s="13">
        <v>7</v>
      </c>
      <c r="T41" s="13"/>
      <c r="U41" s="13">
        <v>9</v>
      </c>
      <c r="V41" s="13">
        <v>8</v>
      </c>
      <c r="W41" s="13"/>
      <c r="X41" s="13">
        <v>15</v>
      </c>
      <c r="Y41" s="13"/>
      <c r="Z41" s="13">
        <v>18</v>
      </c>
      <c r="AA41" s="13">
        <v>12</v>
      </c>
      <c r="AB41" s="13">
        <v>4</v>
      </c>
      <c r="AC41" s="13">
        <v>13</v>
      </c>
      <c r="AD41" s="13">
        <v>2</v>
      </c>
      <c r="AE41" s="13">
        <v>1</v>
      </c>
      <c r="AF41" s="13"/>
      <c r="AG41" s="13"/>
      <c r="AH41" s="13"/>
      <c r="AI41" s="13">
        <f t="shared" si="6"/>
        <v>121</v>
      </c>
      <c r="AJ41" s="11">
        <v>64.95</v>
      </c>
      <c r="AK41" s="11">
        <v>29.95</v>
      </c>
      <c r="AL41" s="25">
        <f t="shared" si="16"/>
        <v>3623.95</v>
      </c>
      <c r="AM41" s="24"/>
    </row>
    <row r="42" spans="1:39" ht="80.099999999999994" customHeight="1" x14ac:dyDescent="0.25">
      <c r="B42" s="13" t="s">
        <v>21</v>
      </c>
      <c r="C42" s="13" t="s">
        <v>22</v>
      </c>
      <c r="D42" s="13" t="s">
        <v>50</v>
      </c>
      <c r="E42" s="13" t="s">
        <v>51</v>
      </c>
      <c r="F42" s="13"/>
      <c r="G42" s="13"/>
      <c r="H42" s="13"/>
      <c r="I42" s="13"/>
      <c r="J42" s="13"/>
      <c r="K42" s="13"/>
      <c r="L42" s="13"/>
      <c r="M42" s="13"/>
      <c r="N42" s="13"/>
      <c r="O42" s="22">
        <v>2</v>
      </c>
      <c r="P42" s="13">
        <v>3</v>
      </c>
      <c r="Q42" s="13"/>
      <c r="R42" s="22">
        <v>5</v>
      </c>
      <c r="S42" s="13">
        <v>4</v>
      </c>
      <c r="T42" s="13"/>
      <c r="U42" s="13">
        <v>7</v>
      </c>
      <c r="V42" s="13">
        <v>4</v>
      </c>
      <c r="W42" s="13"/>
      <c r="X42" s="22">
        <v>4</v>
      </c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>
        <f t="shared" si="6"/>
        <v>29</v>
      </c>
      <c r="AJ42" s="11">
        <v>64.95</v>
      </c>
      <c r="AK42" s="11">
        <v>29.95</v>
      </c>
      <c r="AL42" s="27">
        <f t="shared" ref="AL42:AL43" si="17">AI42*AK42</f>
        <v>868.55</v>
      </c>
      <c r="AM42" s="24"/>
    </row>
    <row r="43" spans="1:39" ht="80.099999999999994" customHeight="1" x14ac:dyDescent="0.25">
      <c r="B43" s="13" t="s">
        <v>21</v>
      </c>
      <c r="C43" s="13" t="s">
        <v>22</v>
      </c>
      <c r="D43" s="13" t="s">
        <v>52</v>
      </c>
      <c r="E43" s="13" t="s">
        <v>53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>
        <v>1</v>
      </c>
      <c r="R43" s="13">
        <v>13</v>
      </c>
      <c r="S43" s="13">
        <v>2</v>
      </c>
      <c r="T43" s="13"/>
      <c r="U43" s="13">
        <v>12</v>
      </c>
      <c r="V43" s="13"/>
      <c r="W43" s="13"/>
      <c r="X43" s="13">
        <v>4</v>
      </c>
      <c r="Y43" s="13"/>
      <c r="Z43" s="13">
        <v>2</v>
      </c>
      <c r="AA43" s="13">
        <v>5</v>
      </c>
      <c r="AB43" s="13"/>
      <c r="AC43" s="13">
        <v>2</v>
      </c>
      <c r="AD43" s="13">
        <v>4</v>
      </c>
      <c r="AE43" s="13"/>
      <c r="AF43" s="13"/>
      <c r="AG43" s="13"/>
      <c r="AH43" s="13"/>
      <c r="AI43" s="13">
        <f t="shared" si="6"/>
        <v>45</v>
      </c>
      <c r="AJ43" s="11">
        <v>64.95</v>
      </c>
      <c r="AK43" s="11">
        <v>29.95</v>
      </c>
      <c r="AL43" s="27">
        <f t="shared" si="17"/>
        <v>1347.75</v>
      </c>
      <c r="AM43" s="24"/>
    </row>
    <row r="44" spans="1:39" ht="80.099999999999994" customHeight="1" x14ac:dyDescent="0.25">
      <c r="B44" s="13" t="s">
        <v>21</v>
      </c>
      <c r="C44" s="13" t="s">
        <v>22</v>
      </c>
      <c r="D44" s="13" t="s">
        <v>54</v>
      </c>
      <c r="E44" s="13" t="s">
        <v>55</v>
      </c>
      <c r="F44" s="13"/>
      <c r="G44" s="13"/>
      <c r="H44" s="13"/>
      <c r="I44" s="13"/>
      <c r="J44" s="13"/>
      <c r="K44" s="13"/>
      <c r="L44" s="13"/>
      <c r="M44" s="13"/>
      <c r="N44" s="13">
        <v>1</v>
      </c>
      <c r="O44" s="13">
        <v>21</v>
      </c>
      <c r="P44" s="13"/>
      <c r="Q44" s="13"/>
      <c r="R44" s="13">
        <v>98</v>
      </c>
      <c r="S44" s="13">
        <v>150</v>
      </c>
      <c r="T44" s="13"/>
      <c r="U44" s="13">
        <v>74</v>
      </c>
      <c r="V44" s="13">
        <v>22</v>
      </c>
      <c r="W44" s="13"/>
      <c r="X44" s="13">
        <v>2</v>
      </c>
      <c r="Y44" s="13"/>
      <c r="Z44" s="13"/>
      <c r="AA44" s="13">
        <v>14</v>
      </c>
      <c r="AB44" s="13">
        <v>2</v>
      </c>
      <c r="AC44" s="13">
        <v>4</v>
      </c>
      <c r="AD44" s="13">
        <v>6</v>
      </c>
      <c r="AE44" s="13"/>
      <c r="AF44" s="13"/>
      <c r="AG44" s="13"/>
      <c r="AH44" s="13"/>
      <c r="AI44" s="13">
        <f t="shared" si="6"/>
        <v>394</v>
      </c>
      <c r="AJ44" s="11">
        <v>64.95</v>
      </c>
      <c r="AK44" s="11">
        <v>29.95</v>
      </c>
      <c r="AL44" s="25">
        <f t="shared" ref="AL44:AL45" si="18">(AI44*AK44)</f>
        <v>11800.3</v>
      </c>
      <c r="AM44" s="24"/>
    </row>
    <row r="45" spans="1:39" s="32" customFormat="1" ht="80.099999999999994" customHeight="1" x14ac:dyDescent="0.25">
      <c r="A45" s="30"/>
      <c r="B45" s="21" t="s">
        <v>21</v>
      </c>
      <c r="C45" s="21" t="s">
        <v>25</v>
      </c>
      <c r="D45" s="21" t="s">
        <v>104</v>
      </c>
      <c r="E45" s="21" t="s">
        <v>105</v>
      </c>
      <c r="F45" s="21"/>
      <c r="G45" s="21"/>
      <c r="H45" s="16"/>
      <c r="I45" s="26"/>
      <c r="J45" s="26"/>
      <c r="K45" s="26"/>
      <c r="L45" s="26"/>
      <c r="M45" s="16"/>
      <c r="N45" s="22">
        <v>14</v>
      </c>
      <c r="O45" s="22">
        <v>31</v>
      </c>
      <c r="P45" s="22">
        <v>356</v>
      </c>
      <c r="Q45" s="22">
        <v>65</v>
      </c>
      <c r="R45" s="22">
        <v>171</v>
      </c>
      <c r="S45" s="22">
        <v>143</v>
      </c>
      <c r="T45" s="22">
        <v>27</v>
      </c>
      <c r="U45" s="22">
        <v>28</v>
      </c>
      <c r="V45" s="22">
        <v>23</v>
      </c>
      <c r="W45" s="22">
        <v>4</v>
      </c>
      <c r="X45" s="16"/>
      <c r="Y45" s="22">
        <v>7</v>
      </c>
      <c r="Z45" s="22">
        <v>38</v>
      </c>
      <c r="AA45" s="22">
        <v>64</v>
      </c>
      <c r="AB45" s="16"/>
      <c r="AC45" s="16"/>
      <c r="AD45" s="22">
        <v>9</v>
      </c>
      <c r="AE45" s="22">
        <v>35</v>
      </c>
      <c r="AF45" s="22">
        <v>44</v>
      </c>
      <c r="AG45" s="22">
        <v>42</v>
      </c>
      <c r="AH45" s="22">
        <v>47</v>
      </c>
      <c r="AI45" s="16">
        <f>SUM(M45:AH45)</f>
        <v>1148</v>
      </c>
      <c r="AJ45" s="11">
        <v>64.95</v>
      </c>
      <c r="AK45" s="11">
        <v>29.95</v>
      </c>
      <c r="AL45" s="25">
        <f t="shared" si="18"/>
        <v>34382.6</v>
      </c>
      <c r="AM45" s="31"/>
    </row>
    <row r="46" spans="1:39" s="32" customFormat="1" ht="80.099999999999994" customHeight="1" x14ac:dyDescent="0.25">
      <c r="A46" s="30"/>
      <c r="B46" s="21" t="s">
        <v>21</v>
      </c>
      <c r="C46" s="21" t="s">
        <v>25</v>
      </c>
      <c r="D46" s="21" t="s">
        <v>106</v>
      </c>
      <c r="E46" s="21" t="s">
        <v>107</v>
      </c>
      <c r="F46" s="21"/>
      <c r="G46" s="21"/>
      <c r="H46" s="16"/>
      <c r="I46" s="26"/>
      <c r="J46" s="26"/>
      <c r="K46" s="26"/>
      <c r="L46" s="26"/>
      <c r="M46" s="16"/>
      <c r="N46" s="16"/>
      <c r="O46" s="22">
        <v>2</v>
      </c>
      <c r="P46" s="22">
        <v>10</v>
      </c>
      <c r="Q46" s="22">
        <v>13</v>
      </c>
      <c r="R46" s="22">
        <v>23</v>
      </c>
      <c r="S46" s="22">
        <v>17</v>
      </c>
      <c r="T46" s="22">
        <v>12</v>
      </c>
      <c r="U46" s="22">
        <v>24</v>
      </c>
      <c r="V46" s="22">
        <v>13</v>
      </c>
      <c r="W46" s="22">
        <v>3</v>
      </c>
      <c r="X46" s="22">
        <v>7</v>
      </c>
      <c r="Y46" s="22">
        <v>4</v>
      </c>
      <c r="Z46" s="22">
        <v>9</v>
      </c>
      <c r="AA46" s="22">
        <v>8</v>
      </c>
      <c r="AB46" s="22">
        <v>3</v>
      </c>
      <c r="AC46" s="22">
        <v>4</v>
      </c>
      <c r="AD46" s="22">
        <v>3</v>
      </c>
      <c r="AE46" s="22">
        <v>1</v>
      </c>
      <c r="AF46" s="22">
        <v>1</v>
      </c>
      <c r="AG46" s="22">
        <v>1</v>
      </c>
      <c r="AH46" s="22">
        <v>1</v>
      </c>
      <c r="AI46" s="16">
        <f>SUM(M46:AH46)</f>
        <v>159</v>
      </c>
      <c r="AJ46" s="11">
        <v>64.95</v>
      </c>
      <c r="AK46" s="11">
        <v>29.95</v>
      </c>
      <c r="AL46" s="27">
        <f t="shared" ref="AL46:AL47" si="19">AI46*AK46</f>
        <v>4762.05</v>
      </c>
      <c r="AM46" s="31"/>
    </row>
    <row r="47" spans="1:39" s="32" customFormat="1" ht="80.099999999999994" customHeight="1" x14ac:dyDescent="0.25">
      <c r="A47" s="30"/>
      <c r="B47" s="21" t="s">
        <v>21</v>
      </c>
      <c r="C47" s="21" t="s">
        <v>25</v>
      </c>
      <c r="D47" s="21" t="s">
        <v>111</v>
      </c>
      <c r="E47" s="21" t="s">
        <v>112</v>
      </c>
      <c r="F47" s="21"/>
      <c r="G47" s="21"/>
      <c r="H47" s="16"/>
      <c r="I47" s="26"/>
      <c r="J47" s="26"/>
      <c r="K47" s="26"/>
      <c r="L47" s="26"/>
      <c r="M47" s="22">
        <v>2</v>
      </c>
      <c r="N47" s="16"/>
      <c r="O47" s="22">
        <v>8</v>
      </c>
      <c r="P47" s="22">
        <v>2</v>
      </c>
      <c r="Q47" s="16"/>
      <c r="R47" s="22">
        <v>2</v>
      </c>
      <c r="S47" s="22">
        <v>3</v>
      </c>
      <c r="T47" s="16"/>
      <c r="U47" s="22">
        <v>2</v>
      </c>
      <c r="V47" s="16"/>
      <c r="W47" s="16"/>
      <c r="X47" s="22">
        <v>6</v>
      </c>
      <c r="Y47" s="16"/>
      <c r="Z47" s="22">
        <v>24</v>
      </c>
      <c r="AA47" s="22">
        <v>8</v>
      </c>
      <c r="AB47" s="16"/>
      <c r="AC47" s="22">
        <v>3</v>
      </c>
      <c r="AD47" s="16"/>
      <c r="AE47" s="16"/>
      <c r="AF47" s="16"/>
      <c r="AG47" s="16"/>
      <c r="AH47" s="16"/>
      <c r="AI47" s="33">
        <f>SUM(F47:AH47)</f>
        <v>60</v>
      </c>
      <c r="AJ47" s="11">
        <v>64.95</v>
      </c>
      <c r="AK47" s="11">
        <v>29.95</v>
      </c>
      <c r="AL47" s="27">
        <f t="shared" si="19"/>
        <v>1797</v>
      </c>
      <c r="AM47" s="31"/>
    </row>
    <row r="48" spans="1:39" s="32" customFormat="1" ht="80.099999999999994" customHeight="1" x14ac:dyDescent="0.25">
      <c r="A48" s="30"/>
      <c r="B48" s="21" t="s">
        <v>21</v>
      </c>
      <c r="C48" s="21" t="s">
        <v>25</v>
      </c>
      <c r="D48" s="21" t="s">
        <v>113</v>
      </c>
      <c r="E48" s="21" t="s">
        <v>114</v>
      </c>
      <c r="F48" s="21"/>
      <c r="G48" s="21"/>
      <c r="H48" s="16"/>
      <c r="I48" s="26"/>
      <c r="J48" s="26"/>
      <c r="K48" s="26"/>
      <c r="L48" s="26"/>
      <c r="M48" s="22">
        <v>7</v>
      </c>
      <c r="N48" s="22">
        <v>2</v>
      </c>
      <c r="O48" s="22">
        <v>19</v>
      </c>
      <c r="P48" s="22">
        <v>410</v>
      </c>
      <c r="Q48" s="16"/>
      <c r="R48" s="22">
        <v>16</v>
      </c>
      <c r="S48" s="16">
        <v>16</v>
      </c>
      <c r="T48" s="22">
        <v>4</v>
      </c>
      <c r="U48" s="16">
        <v>9</v>
      </c>
      <c r="V48" s="16">
        <v>10</v>
      </c>
      <c r="W48" s="16">
        <v>2</v>
      </c>
      <c r="X48" s="16">
        <v>7</v>
      </c>
      <c r="Y48" s="16"/>
      <c r="Z48" s="16"/>
      <c r="AA48" s="16"/>
      <c r="AB48" s="16">
        <v>3</v>
      </c>
      <c r="AC48" s="16"/>
      <c r="AD48" s="16">
        <v>1</v>
      </c>
      <c r="AE48" s="16"/>
      <c r="AF48" s="16"/>
      <c r="AG48" s="16"/>
      <c r="AH48" s="16"/>
      <c r="AI48" s="33">
        <f>SUM(F48:AH48)</f>
        <v>506</v>
      </c>
      <c r="AJ48" s="11">
        <v>64.95</v>
      </c>
      <c r="AK48" s="11">
        <v>29.95</v>
      </c>
      <c r="AL48" s="25">
        <f t="shared" ref="AL48:AL49" si="20">(AI48*AK48)</f>
        <v>15154.699999999999</v>
      </c>
      <c r="AM48" s="31"/>
    </row>
    <row r="49" spans="1:39" s="32" customFormat="1" ht="80.099999999999994" customHeight="1" x14ac:dyDescent="0.25">
      <c r="A49" s="34"/>
      <c r="B49" s="21" t="s">
        <v>21</v>
      </c>
      <c r="C49" s="21" t="s">
        <v>25</v>
      </c>
      <c r="D49" s="21" t="s">
        <v>109</v>
      </c>
      <c r="E49" s="21" t="s">
        <v>110</v>
      </c>
      <c r="F49" s="21"/>
      <c r="G49" s="21"/>
      <c r="H49" s="16"/>
      <c r="I49" s="26"/>
      <c r="J49" s="26"/>
      <c r="K49" s="26"/>
      <c r="L49" s="26"/>
      <c r="M49" s="16">
        <v>3</v>
      </c>
      <c r="N49" s="16"/>
      <c r="O49" s="16">
        <v>4</v>
      </c>
      <c r="P49" s="22">
        <v>3</v>
      </c>
      <c r="Q49" s="16"/>
      <c r="R49" s="22">
        <v>6</v>
      </c>
      <c r="S49" s="22">
        <v>4</v>
      </c>
      <c r="T49" s="16"/>
      <c r="U49" s="22">
        <v>1</v>
      </c>
      <c r="V49" s="22">
        <v>5</v>
      </c>
      <c r="W49" s="16"/>
      <c r="X49" s="22">
        <v>4</v>
      </c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33">
        <f>SUM(F49:AH49)</f>
        <v>30</v>
      </c>
      <c r="AJ49" s="11">
        <v>64.95</v>
      </c>
      <c r="AK49" s="11">
        <v>29.95</v>
      </c>
      <c r="AL49" s="25">
        <f t="shared" si="20"/>
        <v>898.5</v>
      </c>
      <c r="AM49" s="31"/>
    </row>
    <row r="50" spans="1:39" ht="80.099999999999994" customHeight="1" x14ac:dyDescent="0.25">
      <c r="A50" s="5"/>
      <c r="B50" s="13" t="s">
        <v>56</v>
      </c>
      <c r="C50" s="13" t="s">
        <v>57</v>
      </c>
      <c r="D50" s="13">
        <v>916</v>
      </c>
      <c r="E50" s="13" t="s">
        <v>19</v>
      </c>
      <c r="F50" s="13"/>
      <c r="G50" s="13"/>
      <c r="H50" s="13"/>
      <c r="I50" s="13"/>
      <c r="J50" s="13"/>
      <c r="K50" s="13"/>
      <c r="L50" s="13"/>
      <c r="M50" s="22">
        <v>2</v>
      </c>
      <c r="N50" s="16"/>
      <c r="O50" s="22">
        <v>21</v>
      </c>
      <c r="P50" s="22">
        <v>33</v>
      </c>
      <c r="Q50" s="16"/>
      <c r="R50" s="22">
        <v>55</v>
      </c>
      <c r="S50" s="22">
        <v>48</v>
      </c>
      <c r="T50" s="16"/>
      <c r="U50" s="22">
        <v>49</v>
      </c>
      <c r="V50" s="22">
        <v>35</v>
      </c>
      <c r="W50" s="16">
        <v>7</v>
      </c>
      <c r="X50" s="22">
        <v>9</v>
      </c>
      <c r="Y50" s="13"/>
      <c r="Z50" s="13">
        <v>10</v>
      </c>
      <c r="AA50" s="13">
        <v>11</v>
      </c>
      <c r="AB50" s="13"/>
      <c r="AC50" s="13">
        <v>13</v>
      </c>
      <c r="AD50" s="13">
        <v>2</v>
      </c>
      <c r="AE50" s="13"/>
      <c r="AF50" s="13"/>
      <c r="AG50" s="13"/>
      <c r="AH50" s="13"/>
      <c r="AI50" s="13">
        <f>SUM(H50:AH50)</f>
        <v>295</v>
      </c>
      <c r="AJ50" s="11">
        <v>84.95</v>
      </c>
      <c r="AK50" s="11">
        <v>38.950000000000003</v>
      </c>
      <c r="AL50" s="27">
        <f t="shared" ref="AL50:AL51" si="21">AI50*AK50</f>
        <v>11490.25</v>
      </c>
      <c r="AM50" s="24"/>
    </row>
    <row r="51" spans="1:39" ht="80.099999999999994" customHeight="1" x14ac:dyDescent="0.25">
      <c r="A51" s="5"/>
      <c r="B51" s="13" t="s">
        <v>56</v>
      </c>
      <c r="C51" s="13" t="s">
        <v>57</v>
      </c>
      <c r="D51" s="13">
        <v>174</v>
      </c>
      <c r="E51" s="13" t="s">
        <v>58</v>
      </c>
      <c r="F51" s="13"/>
      <c r="G51" s="13"/>
      <c r="H51" s="13"/>
      <c r="I51" s="13"/>
      <c r="J51" s="13"/>
      <c r="K51" s="13"/>
      <c r="L51" s="13"/>
      <c r="M51" s="13"/>
      <c r="N51" s="13"/>
      <c r="O51" s="13">
        <v>1</v>
      </c>
      <c r="P51" s="13"/>
      <c r="Q51" s="13"/>
      <c r="R51" s="13">
        <v>3</v>
      </c>
      <c r="S51" s="13">
        <v>1</v>
      </c>
      <c r="T51" s="13"/>
      <c r="U51" s="13">
        <v>5</v>
      </c>
      <c r="V51" s="13"/>
      <c r="W51" s="13"/>
      <c r="X51" s="13">
        <v>5</v>
      </c>
      <c r="Y51" s="13"/>
      <c r="Z51" s="13">
        <v>6</v>
      </c>
      <c r="AA51" s="13">
        <v>3</v>
      </c>
      <c r="AB51" s="13"/>
      <c r="AC51" s="13">
        <v>6</v>
      </c>
      <c r="AD51" s="13">
        <v>8</v>
      </c>
      <c r="AE51" s="13"/>
      <c r="AF51" s="13"/>
      <c r="AG51" s="13"/>
      <c r="AH51" s="13"/>
      <c r="AI51" s="13">
        <f>SUM(H51:AH51)</f>
        <v>38</v>
      </c>
      <c r="AJ51" s="11">
        <v>84.95</v>
      </c>
      <c r="AK51" s="11">
        <v>38.950000000000003</v>
      </c>
      <c r="AL51" s="27">
        <f t="shared" si="21"/>
        <v>1480.1000000000001</v>
      </c>
      <c r="AM51" s="24"/>
    </row>
    <row r="52" spans="1:39" ht="80.099999999999994" customHeight="1" x14ac:dyDescent="0.25">
      <c r="A52" s="5"/>
      <c r="B52" s="13" t="s">
        <v>56</v>
      </c>
      <c r="C52" s="13" t="s">
        <v>57</v>
      </c>
      <c r="D52" s="13">
        <v>912</v>
      </c>
      <c r="E52" s="13" t="s">
        <v>33</v>
      </c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>
        <v>3</v>
      </c>
      <c r="S52" s="13">
        <v>4</v>
      </c>
      <c r="T52" s="13"/>
      <c r="U52" s="13">
        <v>7</v>
      </c>
      <c r="V52" s="13">
        <v>8</v>
      </c>
      <c r="W52" s="13"/>
      <c r="X52" s="13">
        <v>1</v>
      </c>
      <c r="Y52" s="13">
        <v>5</v>
      </c>
      <c r="Z52" s="13">
        <v>5</v>
      </c>
      <c r="AA52" s="13">
        <v>11</v>
      </c>
      <c r="AB52" s="13">
        <v>5</v>
      </c>
      <c r="AC52" s="13">
        <v>7</v>
      </c>
      <c r="AD52" s="13">
        <v>3</v>
      </c>
      <c r="AE52" s="13">
        <v>1</v>
      </c>
      <c r="AF52" s="13"/>
      <c r="AG52" s="13"/>
      <c r="AH52" s="13"/>
      <c r="AI52" s="13">
        <f>SUM(H52:AH52)</f>
        <v>60</v>
      </c>
      <c r="AJ52" s="11">
        <v>84.95</v>
      </c>
      <c r="AK52" s="11">
        <v>38.950000000000003</v>
      </c>
      <c r="AL52" s="25">
        <f t="shared" ref="AL52:AL53" si="22">(AI52*AK52)</f>
        <v>2337</v>
      </c>
      <c r="AM52" s="24"/>
    </row>
    <row r="53" spans="1:39" ht="80.099999999999994" customHeight="1" x14ac:dyDescent="0.25">
      <c r="A53" s="5"/>
      <c r="B53" s="13" t="s">
        <v>56</v>
      </c>
      <c r="C53" s="13" t="s">
        <v>57</v>
      </c>
      <c r="D53" s="13">
        <v>340</v>
      </c>
      <c r="E53" s="13" t="s">
        <v>59</v>
      </c>
      <c r="F53" s="13"/>
      <c r="G53" s="13"/>
      <c r="H53" s="22">
        <v>1</v>
      </c>
      <c r="I53" s="15">
        <v>1</v>
      </c>
      <c r="J53" s="15"/>
      <c r="K53" s="15"/>
      <c r="L53" s="22">
        <v>1</v>
      </c>
      <c r="M53" s="22">
        <v>2</v>
      </c>
      <c r="N53" s="15"/>
      <c r="O53" s="22">
        <v>3</v>
      </c>
      <c r="P53" s="15"/>
      <c r="Q53" s="15"/>
      <c r="R53" s="15">
        <v>1</v>
      </c>
      <c r="S53" s="15"/>
      <c r="T53" s="15"/>
      <c r="U53" s="15"/>
      <c r="V53" s="22">
        <v>3</v>
      </c>
      <c r="W53" s="15"/>
      <c r="X53" s="13">
        <v>2</v>
      </c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>
        <f>SUM(H53:AH53)</f>
        <v>14</v>
      </c>
      <c r="AJ53" s="11">
        <v>84.95</v>
      </c>
      <c r="AK53" s="11">
        <v>38.950000000000003</v>
      </c>
      <c r="AL53" s="25">
        <f t="shared" si="22"/>
        <v>545.30000000000007</v>
      </c>
      <c r="AM53" s="24"/>
    </row>
    <row r="54" spans="1:39" s="32" customFormat="1" ht="80.099999999999994" customHeight="1" x14ac:dyDescent="0.25">
      <c r="A54" s="34"/>
      <c r="B54" s="21" t="s">
        <v>56</v>
      </c>
      <c r="C54" s="21" t="s">
        <v>115</v>
      </c>
      <c r="D54" s="21" t="s">
        <v>116</v>
      </c>
      <c r="E54" s="21" t="s">
        <v>108</v>
      </c>
      <c r="F54" s="22"/>
      <c r="G54" s="21"/>
      <c r="H54" s="16"/>
      <c r="I54" s="16"/>
      <c r="J54" s="16"/>
      <c r="K54" s="16"/>
      <c r="L54" s="16"/>
      <c r="M54" s="16"/>
      <c r="N54" s="16"/>
      <c r="O54" s="22">
        <v>2</v>
      </c>
      <c r="P54" s="16"/>
      <c r="Q54" s="22">
        <v>2</v>
      </c>
      <c r="R54" s="22">
        <v>3</v>
      </c>
      <c r="S54" s="22">
        <v>1</v>
      </c>
      <c r="T54" s="16"/>
      <c r="U54" s="22">
        <v>2</v>
      </c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33">
        <f>SUM(F54:AH54)</f>
        <v>10</v>
      </c>
      <c r="AJ54" s="39">
        <v>84.95</v>
      </c>
      <c r="AK54" s="39">
        <v>38.950000000000003</v>
      </c>
      <c r="AL54" s="38">
        <f t="shared" ref="AL54:AL55" si="23">AI54*AK54</f>
        <v>389.5</v>
      </c>
      <c r="AM54" s="31"/>
    </row>
    <row r="55" spans="1:39" s="32" customFormat="1" ht="80.099999999999994" customHeight="1" x14ac:dyDescent="0.25">
      <c r="A55" s="34"/>
      <c r="B55" s="21" t="s">
        <v>56</v>
      </c>
      <c r="C55" s="21" t="s">
        <v>115</v>
      </c>
      <c r="D55" s="21" t="s">
        <v>123</v>
      </c>
      <c r="E55" s="21" t="s">
        <v>6</v>
      </c>
      <c r="F55" s="22"/>
      <c r="G55" s="21"/>
      <c r="H55" s="16"/>
      <c r="I55" s="16"/>
      <c r="J55" s="16"/>
      <c r="K55" s="16"/>
      <c r="L55" s="16"/>
      <c r="M55" s="16"/>
      <c r="N55" s="16"/>
      <c r="O55" s="16"/>
      <c r="P55" s="22">
        <v>1</v>
      </c>
      <c r="Q55" s="16"/>
      <c r="R55" s="22">
        <v>1</v>
      </c>
      <c r="S55" s="22">
        <v>2</v>
      </c>
      <c r="T55" s="16"/>
      <c r="U55" s="22">
        <v>1</v>
      </c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33">
        <f>SUM(F55:AH55)</f>
        <v>5</v>
      </c>
      <c r="AJ55" s="39">
        <v>84.95</v>
      </c>
      <c r="AK55" s="39">
        <v>38.950000000000003</v>
      </c>
      <c r="AL55" s="38">
        <f t="shared" si="23"/>
        <v>194.75</v>
      </c>
      <c r="AM55" s="31"/>
    </row>
    <row r="56" spans="1:39" s="32" customFormat="1" ht="80.099999999999994" customHeight="1" x14ac:dyDescent="0.25">
      <c r="A56" s="34"/>
      <c r="B56" s="21" t="s">
        <v>56</v>
      </c>
      <c r="C56" s="21" t="s">
        <v>115</v>
      </c>
      <c r="D56" s="21" t="s">
        <v>118</v>
      </c>
      <c r="E56" s="21" t="s">
        <v>119</v>
      </c>
      <c r="F56" s="22"/>
      <c r="G56" s="21"/>
      <c r="H56" s="16"/>
      <c r="I56" s="16"/>
      <c r="J56" s="16"/>
      <c r="K56" s="16"/>
      <c r="L56" s="16"/>
      <c r="M56" s="16"/>
      <c r="N56" s="16"/>
      <c r="O56" s="22">
        <v>2</v>
      </c>
      <c r="P56" s="22">
        <v>4</v>
      </c>
      <c r="Q56" s="22">
        <v>2</v>
      </c>
      <c r="R56" s="22">
        <v>4</v>
      </c>
      <c r="S56" s="22">
        <v>4</v>
      </c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33">
        <f>SUM(F56:AH56)</f>
        <v>16</v>
      </c>
      <c r="AJ56" s="39">
        <v>84.95</v>
      </c>
      <c r="AK56" s="39">
        <v>38.950000000000003</v>
      </c>
      <c r="AL56" s="40">
        <f t="shared" ref="AL56:AL57" si="24">(AI56*AK56)</f>
        <v>623.20000000000005</v>
      </c>
      <c r="AM56" s="31"/>
    </row>
    <row r="57" spans="1:39" s="32" customFormat="1" ht="80.099999999999994" customHeight="1" x14ac:dyDescent="0.25">
      <c r="A57" s="34"/>
      <c r="B57" s="21" t="s">
        <v>121</v>
      </c>
      <c r="C57" s="21" t="s">
        <v>120</v>
      </c>
      <c r="D57" s="21" t="s">
        <v>26</v>
      </c>
      <c r="E57" s="21" t="s">
        <v>6</v>
      </c>
      <c r="F57" s="22"/>
      <c r="G57" s="21"/>
      <c r="H57" s="16"/>
      <c r="I57" s="16"/>
      <c r="J57" s="16"/>
      <c r="K57" s="16"/>
      <c r="L57" s="16"/>
      <c r="M57" s="22">
        <v>6</v>
      </c>
      <c r="N57" s="16"/>
      <c r="O57" s="16"/>
      <c r="P57" s="22">
        <v>3</v>
      </c>
      <c r="Q57" s="16">
        <v>2</v>
      </c>
      <c r="R57" s="16">
        <v>2</v>
      </c>
      <c r="S57" s="22">
        <v>4</v>
      </c>
      <c r="T57" s="16"/>
      <c r="U57" s="22">
        <v>4</v>
      </c>
      <c r="V57" s="22">
        <v>4</v>
      </c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33">
        <f>SUM(F57:AH57)</f>
        <v>25</v>
      </c>
      <c r="AJ57" s="39">
        <v>84.95</v>
      </c>
      <c r="AK57" s="39">
        <v>38.950000000000003</v>
      </c>
      <c r="AL57" s="40">
        <f t="shared" si="24"/>
        <v>973.75000000000011</v>
      </c>
      <c r="AM57" s="31"/>
    </row>
    <row r="58" spans="1:39" s="32" customFormat="1" ht="80.099999999999994" customHeight="1" x14ac:dyDescent="0.25">
      <c r="A58" s="34"/>
      <c r="B58" s="21" t="s">
        <v>121</v>
      </c>
      <c r="C58" s="21" t="s">
        <v>120</v>
      </c>
      <c r="D58" s="21" t="s">
        <v>122</v>
      </c>
      <c r="E58" s="21" t="s">
        <v>51</v>
      </c>
      <c r="F58" s="22"/>
      <c r="G58" s="21"/>
      <c r="H58" s="16"/>
      <c r="I58" s="16"/>
      <c r="J58" s="16"/>
      <c r="K58" s="16"/>
      <c r="L58" s="16"/>
      <c r="M58" s="22">
        <v>1</v>
      </c>
      <c r="N58" s="16"/>
      <c r="O58" s="22">
        <v>2</v>
      </c>
      <c r="P58" s="22">
        <v>3</v>
      </c>
      <c r="Q58" s="16"/>
      <c r="R58" s="22">
        <v>3</v>
      </c>
      <c r="S58" s="22">
        <v>2</v>
      </c>
      <c r="T58" s="16"/>
      <c r="U58" s="22">
        <v>2</v>
      </c>
      <c r="V58" s="22">
        <v>1</v>
      </c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33">
        <f>SUM(F58:AH58)</f>
        <v>14</v>
      </c>
      <c r="AJ58" s="39">
        <v>84.95</v>
      </c>
      <c r="AK58" s="39">
        <v>38.950000000000003</v>
      </c>
      <c r="AL58" s="38">
        <f t="shared" ref="AL58:AL59" si="25">AI58*AK58</f>
        <v>545.30000000000007</v>
      </c>
      <c r="AM58" s="31"/>
    </row>
    <row r="59" spans="1:39" ht="80.099999999999994" customHeight="1" x14ac:dyDescent="0.25">
      <c r="A59" s="5"/>
      <c r="B59" s="13" t="s">
        <v>60</v>
      </c>
      <c r="C59" s="13" t="s">
        <v>61</v>
      </c>
      <c r="D59" s="13">
        <v>174</v>
      </c>
      <c r="E59" s="13" t="s">
        <v>58</v>
      </c>
      <c r="F59" s="13"/>
      <c r="G59" s="13"/>
      <c r="H59" s="13"/>
      <c r="I59" s="13"/>
      <c r="J59" s="13"/>
      <c r="K59" s="13"/>
      <c r="L59" s="13"/>
      <c r="M59" s="13"/>
      <c r="N59" s="13"/>
      <c r="O59" s="22">
        <v>2</v>
      </c>
      <c r="P59" s="22">
        <v>2</v>
      </c>
      <c r="Q59" s="15"/>
      <c r="R59" s="22">
        <v>4</v>
      </c>
      <c r="S59" s="22">
        <v>3</v>
      </c>
      <c r="T59" s="15"/>
      <c r="U59" s="22">
        <v>4</v>
      </c>
      <c r="V59" s="22">
        <v>4</v>
      </c>
      <c r="W59" s="15"/>
      <c r="X59" s="22">
        <v>4</v>
      </c>
      <c r="Y59" s="13"/>
      <c r="Z59" s="13">
        <v>5</v>
      </c>
      <c r="AA59" s="13">
        <v>1</v>
      </c>
      <c r="AB59" s="13"/>
      <c r="AC59" s="13">
        <v>1</v>
      </c>
      <c r="AD59" s="13"/>
      <c r="AE59" s="13"/>
      <c r="AF59" s="13"/>
      <c r="AG59" s="13"/>
      <c r="AH59" s="13"/>
      <c r="AI59" s="13">
        <f t="shared" ref="AI59:AI80" si="26">SUM(H59:AH59)</f>
        <v>30</v>
      </c>
      <c r="AJ59" s="11">
        <v>89.95</v>
      </c>
      <c r="AK59" s="11">
        <v>39.950000000000003</v>
      </c>
      <c r="AL59" s="27">
        <f t="shared" si="25"/>
        <v>1198.5</v>
      </c>
      <c r="AM59" s="24"/>
    </row>
    <row r="60" spans="1:39" ht="80.099999999999994" customHeight="1" x14ac:dyDescent="0.25">
      <c r="A60" s="5"/>
      <c r="B60" s="13" t="s">
        <v>62</v>
      </c>
      <c r="C60" s="4" t="s">
        <v>63</v>
      </c>
      <c r="D60" s="4">
        <v>901</v>
      </c>
      <c r="E60" s="4" t="s">
        <v>6</v>
      </c>
      <c r="F60" s="4"/>
      <c r="G60" s="4"/>
      <c r="H60" s="4"/>
      <c r="I60" s="4"/>
      <c r="J60" s="4"/>
      <c r="K60" s="4"/>
      <c r="L60" s="4"/>
      <c r="M60" s="4">
        <v>1</v>
      </c>
      <c r="N60" s="4"/>
      <c r="O60" s="4">
        <v>13</v>
      </c>
      <c r="P60" s="4">
        <v>16</v>
      </c>
      <c r="Q60" s="4">
        <v>1</v>
      </c>
      <c r="R60" s="4">
        <v>36</v>
      </c>
      <c r="S60" s="4">
        <v>30</v>
      </c>
      <c r="T60" s="4"/>
      <c r="U60" s="4">
        <v>22</v>
      </c>
      <c r="V60" s="4">
        <v>17</v>
      </c>
      <c r="W60" s="4">
        <v>3</v>
      </c>
      <c r="X60" s="4">
        <v>16</v>
      </c>
      <c r="Y60" s="4">
        <v>2</v>
      </c>
      <c r="Z60" s="4">
        <v>24</v>
      </c>
      <c r="AA60" s="4">
        <v>8</v>
      </c>
      <c r="AB60" s="4">
        <v>2</v>
      </c>
      <c r="AC60" s="4">
        <v>3</v>
      </c>
      <c r="AD60" s="4">
        <v>4</v>
      </c>
      <c r="AE60" s="4"/>
      <c r="AF60" s="4"/>
      <c r="AG60" s="4"/>
      <c r="AH60" s="4"/>
      <c r="AI60" s="13">
        <f t="shared" si="26"/>
        <v>198</v>
      </c>
      <c r="AJ60" s="11">
        <v>74.95</v>
      </c>
      <c r="AK60" s="12">
        <v>34.950000000000003</v>
      </c>
      <c r="AL60" s="25">
        <f t="shared" ref="AL60:AL61" si="27">(AI60*AK60)</f>
        <v>6920.1</v>
      </c>
      <c r="AM60" s="24"/>
    </row>
    <row r="61" spans="1:39" ht="80.099999999999994" customHeight="1" x14ac:dyDescent="0.25">
      <c r="A61" s="5"/>
      <c r="B61" s="13" t="s">
        <v>62</v>
      </c>
      <c r="C61" s="13" t="s">
        <v>63</v>
      </c>
      <c r="D61" s="13">
        <v>949</v>
      </c>
      <c r="E61" s="13" t="s">
        <v>16</v>
      </c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>
        <v>5</v>
      </c>
      <c r="T61" s="13"/>
      <c r="U61" s="13">
        <v>7</v>
      </c>
      <c r="V61" s="13">
        <v>5</v>
      </c>
      <c r="W61" s="13"/>
      <c r="X61" s="13">
        <v>6</v>
      </c>
      <c r="Y61" s="13"/>
      <c r="Z61" s="13">
        <v>9</v>
      </c>
      <c r="AA61" s="13">
        <v>4</v>
      </c>
      <c r="AB61" s="13"/>
      <c r="AC61" s="13">
        <v>1</v>
      </c>
      <c r="AD61" s="13">
        <v>1</v>
      </c>
      <c r="AE61" s="13"/>
      <c r="AF61" s="13"/>
      <c r="AG61" s="13"/>
      <c r="AH61" s="13"/>
      <c r="AI61" s="13">
        <f t="shared" si="26"/>
        <v>38</v>
      </c>
      <c r="AJ61" s="11">
        <v>74.95</v>
      </c>
      <c r="AK61" s="11">
        <v>34.950000000000003</v>
      </c>
      <c r="AL61" s="25">
        <f t="shared" si="27"/>
        <v>1328.1000000000001</v>
      </c>
      <c r="AM61" s="24"/>
    </row>
    <row r="62" spans="1:39" ht="80.099999999999994" customHeight="1" x14ac:dyDescent="0.25">
      <c r="A62" s="5"/>
      <c r="B62" s="13" t="s">
        <v>62</v>
      </c>
      <c r="C62" s="13" t="s">
        <v>63</v>
      </c>
      <c r="D62" s="13" t="s">
        <v>64</v>
      </c>
      <c r="E62" s="13" t="s">
        <v>65</v>
      </c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>
        <v>3</v>
      </c>
      <c r="S62" s="13">
        <v>4</v>
      </c>
      <c r="T62" s="13"/>
      <c r="U62" s="13">
        <v>5</v>
      </c>
      <c r="V62" s="13">
        <v>3</v>
      </c>
      <c r="W62" s="13"/>
      <c r="X62" s="13">
        <v>3</v>
      </c>
      <c r="Y62" s="13"/>
      <c r="Z62" s="13">
        <v>5</v>
      </c>
      <c r="AA62" s="13">
        <v>4</v>
      </c>
      <c r="AB62" s="13"/>
      <c r="AC62" s="13">
        <v>5</v>
      </c>
      <c r="AD62" s="13">
        <v>3</v>
      </c>
      <c r="AE62" s="13">
        <v>1</v>
      </c>
      <c r="AF62" s="13"/>
      <c r="AG62" s="13"/>
      <c r="AH62" s="13"/>
      <c r="AI62" s="13">
        <f t="shared" si="26"/>
        <v>36</v>
      </c>
      <c r="AJ62" s="11">
        <v>74.95</v>
      </c>
      <c r="AK62" s="11">
        <v>34.950000000000003</v>
      </c>
      <c r="AL62" s="27">
        <f t="shared" ref="AL62:AL63" si="28">AI62*AK62</f>
        <v>1258.2</v>
      </c>
      <c r="AM62" s="24"/>
    </row>
    <row r="63" spans="1:39" ht="80.099999999999994" customHeight="1" x14ac:dyDescent="0.25">
      <c r="A63" s="5"/>
      <c r="B63" s="13" t="s">
        <v>62</v>
      </c>
      <c r="C63" s="13" t="s">
        <v>63</v>
      </c>
      <c r="D63" s="13" t="s">
        <v>41</v>
      </c>
      <c r="E63" s="13" t="s">
        <v>42</v>
      </c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>
        <v>1</v>
      </c>
      <c r="S63" s="13">
        <v>2</v>
      </c>
      <c r="T63" s="13"/>
      <c r="U63" s="13">
        <v>4</v>
      </c>
      <c r="V63" s="13">
        <v>2</v>
      </c>
      <c r="W63" s="13"/>
      <c r="X63" s="13">
        <v>1</v>
      </c>
      <c r="Y63" s="13">
        <v>5</v>
      </c>
      <c r="Z63" s="13">
        <v>2</v>
      </c>
      <c r="AA63" s="13">
        <v>7</v>
      </c>
      <c r="AB63" s="13">
        <v>2</v>
      </c>
      <c r="AC63" s="13">
        <v>7</v>
      </c>
      <c r="AD63" s="13">
        <v>2</v>
      </c>
      <c r="AE63" s="13">
        <v>2</v>
      </c>
      <c r="AF63" s="13"/>
      <c r="AG63" s="13"/>
      <c r="AH63" s="13"/>
      <c r="AI63" s="13">
        <f t="shared" si="26"/>
        <v>37</v>
      </c>
      <c r="AJ63" s="11">
        <v>74.95</v>
      </c>
      <c r="AK63" s="11">
        <v>34.950000000000003</v>
      </c>
      <c r="AL63" s="27">
        <f t="shared" si="28"/>
        <v>1293.1500000000001</v>
      </c>
      <c r="AM63" s="24"/>
    </row>
    <row r="64" spans="1:39" ht="80.099999999999994" customHeight="1" x14ac:dyDescent="0.25">
      <c r="A64" s="5"/>
      <c r="B64" s="13" t="s">
        <v>62</v>
      </c>
      <c r="C64" s="13" t="s">
        <v>63</v>
      </c>
      <c r="D64" s="13">
        <v>933</v>
      </c>
      <c r="E64" s="13" t="s">
        <v>30</v>
      </c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>
        <v>4</v>
      </c>
      <c r="S64" s="13">
        <v>12</v>
      </c>
      <c r="T64" s="13"/>
      <c r="U64" s="13">
        <v>14</v>
      </c>
      <c r="V64" s="13">
        <v>12</v>
      </c>
      <c r="W64" s="13"/>
      <c r="X64" s="13">
        <v>15</v>
      </c>
      <c r="Y64" s="13"/>
      <c r="Z64" s="13">
        <v>17</v>
      </c>
      <c r="AA64" s="13">
        <v>16</v>
      </c>
      <c r="AB64" s="13"/>
      <c r="AC64" s="13">
        <v>12</v>
      </c>
      <c r="AD64" s="13">
        <v>9</v>
      </c>
      <c r="AE64" s="13"/>
      <c r="AF64" s="13"/>
      <c r="AG64" s="13"/>
      <c r="AH64" s="13"/>
      <c r="AI64" s="13">
        <f t="shared" si="26"/>
        <v>111</v>
      </c>
      <c r="AJ64" s="11">
        <v>74.95</v>
      </c>
      <c r="AK64" s="11">
        <v>34.950000000000003</v>
      </c>
      <c r="AL64" s="25">
        <f t="shared" ref="AL64:AL65" si="29">(AI64*AK64)</f>
        <v>3879.4500000000003</v>
      </c>
      <c r="AM64" s="24"/>
    </row>
    <row r="65" spans="1:39" ht="80.099999999999994" customHeight="1" x14ac:dyDescent="0.25">
      <c r="A65" s="5"/>
      <c r="B65" s="13" t="s">
        <v>62</v>
      </c>
      <c r="C65" s="13" t="s">
        <v>63</v>
      </c>
      <c r="D65" s="13" t="s">
        <v>48</v>
      </c>
      <c r="E65" s="13" t="s">
        <v>66</v>
      </c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>
        <v>1</v>
      </c>
      <c r="S65" s="13">
        <v>2</v>
      </c>
      <c r="T65" s="13"/>
      <c r="U65" s="13">
        <v>5</v>
      </c>
      <c r="V65" s="13">
        <v>4</v>
      </c>
      <c r="W65" s="13"/>
      <c r="X65" s="13">
        <v>4</v>
      </c>
      <c r="Y65" s="13"/>
      <c r="Z65" s="13">
        <v>4</v>
      </c>
      <c r="AA65" s="13"/>
      <c r="AB65" s="13"/>
      <c r="AC65" s="13">
        <v>2</v>
      </c>
      <c r="AD65" s="13"/>
      <c r="AE65" s="13"/>
      <c r="AF65" s="13"/>
      <c r="AG65" s="13"/>
      <c r="AH65" s="13"/>
      <c r="AI65" s="13">
        <f t="shared" si="26"/>
        <v>22</v>
      </c>
      <c r="AJ65" s="11">
        <v>74.95</v>
      </c>
      <c r="AK65" s="11">
        <v>34.950000000000003</v>
      </c>
      <c r="AL65" s="25">
        <f t="shared" si="29"/>
        <v>768.90000000000009</v>
      </c>
      <c r="AM65" s="24"/>
    </row>
    <row r="66" spans="1:39" ht="80.099999999999994" customHeight="1" x14ac:dyDescent="0.25">
      <c r="A66" s="5"/>
      <c r="B66" s="13" t="s">
        <v>62</v>
      </c>
      <c r="C66" s="13" t="s">
        <v>63</v>
      </c>
      <c r="D66" s="13" t="s">
        <v>67</v>
      </c>
      <c r="E66" s="13" t="s">
        <v>68</v>
      </c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>
        <v>1</v>
      </c>
      <c r="Q66" s="13">
        <v>1</v>
      </c>
      <c r="R66" s="13">
        <v>3</v>
      </c>
      <c r="S66" s="13">
        <v>5</v>
      </c>
      <c r="T66" s="13"/>
      <c r="U66" s="13">
        <v>2</v>
      </c>
      <c r="V66" s="13"/>
      <c r="W66" s="13"/>
      <c r="X66" s="13"/>
      <c r="Y66" s="13"/>
      <c r="Z66" s="13">
        <v>3</v>
      </c>
      <c r="AA66" s="13">
        <v>4</v>
      </c>
      <c r="AB66" s="13">
        <v>2</v>
      </c>
      <c r="AC66" s="13"/>
      <c r="AD66" s="13"/>
      <c r="AE66" s="13"/>
      <c r="AF66" s="13"/>
      <c r="AG66" s="13"/>
      <c r="AH66" s="13"/>
      <c r="AI66" s="13">
        <f t="shared" si="26"/>
        <v>21</v>
      </c>
      <c r="AJ66" s="11">
        <v>74.95</v>
      </c>
      <c r="AK66" s="11">
        <v>34.950000000000003</v>
      </c>
      <c r="AL66" s="27">
        <f t="shared" ref="AL66:AL67" si="30">AI66*AK66</f>
        <v>733.95</v>
      </c>
      <c r="AM66" s="24"/>
    </row>
    <row r="67" spans="1:39" ht="80.099999999999994" customHeight="1" x14ac:dyDescent="0.25">
      <c r="A67" s="5"/>
      <c r="B67" s="13" t="s">
        <v>69</v>
      </c>
      <c r="C67" s="4" t="s">
        <v>70</v>
      </c>
      <c r="D67" s="4">
        <v>901</v>
      </c>
      <c r="E67" s="4" t="s">
        <v>6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>
        <v>17</v>
      </c>
      <c r="Q67" s="4"/>
      <c r="R67" s="4">
        <v>15</v>
      </c>
      <c r="S67" s="4"/>
      <c r="T67" s="4"/>
      <c r="U67" s="4">
        <v>6</v>
      </c>
      <c r="V67" s="4">
        <v>8</v>
      </c>
      <c r="W67" s="4"/>
      <c r="X67" s="4">
        <v>12</v>
      </c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13">
        <f t="shared" si="26"/>
        <v>58</v>
      </c>
      <c r="AJ67" s="11">
        <v>79.95</v>
      </c>
      <c r="AK67" s="11">
        <v>36.950000000000003</v>
      </c>
      <c r="AL67" s="27">
        <f t="shared" si="30"/>
        <v>2143.1000000000004</v>
      </c>
      <c r="AM67" s="24"/>
    </row>
    <row r="68" spans="1:39" ht="80.099999999999994" customHeight="1" x14ac:dyDescent="0.25">
      <c r="A68" s="5"/>
      <c r="B68" s="13" t="s">
        <v>69</v>
      </c>
      <c r="C68" s="13" t="s">
        <v>70</v>
      </c>
      <c r="D68" s="13" t="s">
        <v>71</v>
      </c>
      <c r="E68" s="13" t="s">
        <v>72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>
        <v>2</v>
      </c>
      <c r="S68" s="13">
        <v>1</v>
      </c>
      <c r="T68" s="13">
        <v>1</v>
      </c>
      <c r="U68" s="13">
        <v>1</v>
      </c>
      <c r="V68" s="13"/>
      <c r="W68" s="13"/>
      <c r="X68" s="13">
        <v>5</v>
      </c>
      <c r="Y68" s="13"/>
      <c r="Z68" s="13">
        <v>3</v>
      </c>
      <c r="AA68" s="13">
        <v>5</v>
      </c>
      <c r="AB68" s="13"/>
      <c r="AC68" s="13">
        <v>2</v>
      </c>
      <c r="AD68" s="13">
        <v>1</v>
      </c>
      <c r="AE68" s="13"/>
      <c r="AF68" s="13"/>
      <c r="AG68" s="13"/>
      <c r="AH68" s="13"/>
      <c r="AI68" s="13">
        <f t="shared" si="26"/>
        <v>21</v>
      </c>
      <c r="AJ68" s="11">
        <v>79.95</v>
      </c>
      <c r="AK68" s="11">
        <v>36.950000000000003</v>
      </c>
      <c r="AL68" s="25">
        <f t="shared" ref="AL68:AL69" si="31">(AI68*AK68)</f>
        <v>775.95</v>
      </c>
      <c r="AM68" s="24"/>
    </row>
    <row r="69" spans="1:39" ht="80.099999999999994" customHeight="1" x14ac:dyDescent="0.25">
      <c r="A69" s="5"/>
      <c r="B69" s="14" t="s">
        <v>69</v>
      </c>
      <c r="C69" s="14" t="s">
        <v>70</v>
      </c>
      <c r="D69" s="14" t="s">
        <v>73</v>
      </c>
      <c r="E69" s="14" t="s">
        <v>74</v>
      </c>
      <c r="F69" s="14"/>
      <c r="G69" s="14"/>
      <c r="H69" s="14"/>
      <c r="I69" s="14"/>
      <c r="J69" s="14"/>
      <c r="K69" s="14"/>
      <c r="L69" s="14"/>
      <c r="M69" s="14">
        <v>2</v>
      </c>
      <c r="N69" s="14"/>
      <c r="O69" s="14"/>
      <c r="P69" s="14">
        <v>1</v>
      </c>
      <c r="Q69" s="14">
        <v>1</v>
      </c>
      <c r="R69" s="14">
        <v>1</v>
      </c>
      <c r="S69" s="14"/>
      <c r="T69" s="14"/>
      <c r="U69" s="14">
        <v>3</v>
      </c>
      <c r="V69" s="14"/>
      <c r="W69" s="14"/>
      <c r="X69" s="14">
        <v>3</v>
      </c>
      <c r="Y69" s="14">
        <v>4</v>
      </c>
      <c r="Z69" s="14">
        <v>4</v>
      </c>
      <c r="AA69" s="14"/>
      <c r="AB69" s="14"/>
      <c r="AC69" s="14"/>
      <c r="AD69" s="14"/>
      <c r="AE69" s="14"/>
      <c r="AF69" s="14"/>
      <c r="AG69" s="14"/>
      <c r="AH69" s="14"/>
      <c r="AI69" s="14">
        <f t="shared" si="26"/>
        <v>19</v>
      </c>
      <c r="AJ69" s="11">
        <v>79.95</v>
      </c>
      <c r="AK69" s="11">
        <v>36.950000000000003</v>
      </c>
      <c r="AL69" s="25">
        <f t="shared" si="31"/>
        <v>702.05000000000007</v>
      </c>
      <c r="AM69" s="24"/>
    </row>
    <row r="70" spans="1:39" ht="80.099999999999994" customHeight="1" x14ac:dyDescent="0.25">
      <c r="A70" s="5"/>
      <c r="B70" s="14" t="s">
        <v>69</v>
      </c>
      <c r="C70" s="14" t="s">
        <v>70</v>
      </c>
      <c r="D70" s="14" t="s">
        <v>67</v>
      </c>
      <c r="E70" s="14" t="s">
        <v>68</v>
      </c>
      <c r="F70" s="14"/>
      <c r="G70" s="14"/>
      <c r="H70" s="14"/>
      <c r="I70" s="14"/>
      <c r="J70" s="14"/>
      <c r="K70" s="14"/>
      <c r="L70" s="14"/>
      <c r="M70" s="14"/>
      <c r="N70" s="14"/>
      <c r="O70" s="14">
        <v>1</v>
      </c>
      <c r="P70" s="14">
        <v>1</v>
      </c>
      <c r="Q70" s="14"/>
      <c r="R70" s="14">
        <v>5</v>
      </c>
      <c r="S70" s="14">
        <v>2</v>
      </c>
      <c r="T70" s="14"/>
      <c r="U70" s="14">
        <v>1</v>
      </c>
      <c r="V70" s="14">
        <v>4</v>
      </c>
      <c r="W70" s="14"/>
      <c r="X70" s="14">
        <v>3</v>
      </c>
      <c r="Y70" s="14"/>
      <c r="Z70" s="14">
        <v>5</v>
      </c>
      <c r="AA70" s="14">
        <v>2</v>
      </c>
      <c r="AB70" s="14">
        <v>2</v>
      </c>
      <c r="AC70" s="14">
        <v>5</v>
      </c>
      <c r="AD70" s="14">
        <v>1</v>
      </c>
      <c r="AE70" s="14"/>
      <c r="AF70" s="14"/>
      <c r="AG70" s="14"/>
      <c r="AH70" s="14"/>
      <c r="AI70" s="14">
        <f t="shared" si="26"/>
        <v>32</v>
      </c>
      <c r="AJ70" s="11">
        <v>79.95</v>
      </c>
      <c r="AK70" s="11">
        <v>36.950000000000003</v>
      </c>
      <c r="AL70" s="27">
        <f t="shared" ref="AL70:AL71" si="32">AI70*AK70</f>
        <v>1182.4000000000001</v>
      </c>
      <c r="AM70" s="24"/>
    </row>
    <row r="71" spans="1:39" ht="80.099999999999994" customHeight="1" x14ac:dyDescent="0.25">
      <c r="A71" s="5"/>
      <c r="B71" s="14" t="s">
        <v>69</v>
      </c>
      <c r="C71" s="14" t="s">
        <v>70</v>
      </c>
      <c r="D71" s="14" t="s">
        <v>75</v>
      </c>
      <c r="E71" s="14" t="s">
        <v>76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>
        <v>1</v>
      </c>
      <c r="Q71" s="14"/>
      <c r="R71" s="14">
        <v>1</v>
      </c>
      <c r="S71" s="14">
        <v>2</v>
      </c>
      <c r="T71" s="14">
        <v>3</v>
      </c>
      <c r="U71" s="14"/>
      <c r="V71" s="14"/>
      <c r="W71" s="14">
        <v>2</v>
      </c>
      <c r="X71" s="14"/>
      <c r="Y71" s="14"/>
      <c r="Z71" s="14">
        <v>6</v>
      </c>
      <c r="AA71" s="14">
        <v>3</v>
      </c>
      <c r="AB71" s="14"/>
      <c r="AC71" s="14">
        <v>1</v>
      </c>
      <c r="AD71" s="14"/>
      <c r="AE71" s="14"/>
      <c r="AF71" s="14"/>
      <c r="AG71" s="14"/>
      <c r="AH71" s="14"/>
      <c r="AI71" s="14">
        <f t="shared" si="26"/>
        <v>19</v>
      </c>
      <c r="AJ71" s="11">
        <v>79.95</v>
      </c>
      <c r="AK71" s="11">
        <v>36.950000000000003</v>
      </c>
      <c r="AL71" s="27">
        <f t="shared" si="32"/>
        <v>702.05000000000007</v>
      </c>
      <c r="AM71" s="24"/>
    </row>
    <row r="72" spans="1:39" ht="80.099999999999994" customHeight="1" x14ac:dyDescent="0.25">
      <c r="A72" s="5"/>
      <c r="B72" s="14" t="s">
        <v>77</v>
      </c>
      <c r="C72" s="14" t="s">
        <v>78</v>
      </c>
      <c r="D72" s="14">
        <v>900</v>
      </c>
      <c r="E72" s="14" t="s">
        <v>6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>
        <v>1</v>
      </c>
      <c r="S72" s="14"/>
      <c r="T72" s="14">
        <v>1</v>
      </c>
      <c r="U72" s="14"/>
      <c r="V72" s="14"/>
      <c r="W72" s="14">
        <v>1</v>
      </c>
      <c r="X72" s="14"/>
      <c r="Y72" s="14">
        <v>1</v>
      </c>
      <c r="Z72" s="14">
        <v>2</v>
      </c>
      <c r="AA72" s="14">
        <v>3</v>
      </c>
      <c r="AB72" s="14">
        <v>1</v>
      </c>
      <c r="AC72" s="14">
        <v>5</v>
      </c>
      <c r="AD72" s="14"/>
      <c r="AE72" s="14"/>
      <c r="AF72" s="14"/>
      <c r="AG72" s="14"/>
      <c r="AH72" s="14"/>
      <c r="AI72" s="14">
        <f t="shared" si="26"/>
        <v>15</v>
      </c>
      <c r="AJ72" s="11">
        <v>89.95</v>
      </c>
      <c r="AK72" s="11">
        <v>39.950000000000003</v>
      </c>
      <c r="AL72" s="25">
        <f t="shared" ref="AL72:AL73" si="33">(AI72*AK72)</f>
        <v>599.25</v>
      </c>
      <c r="AM72" s="24"/>
    </row>
    <row r="73" spans="1:39" ht="80.099999999999994" customHeight="1" x14ac:dyDescent="0.25">
      <c r="A73" s="5"/>
      <c r="B73" s="14" t="s">
        <v>79</v>
      </c>
      <c r="C73" s="14" t="s">
        <v>80</v>
      </c>
      <c r="D73" s="14" t="s">
        <v>81</v>
      </c>
      <c r="E73" s="14" t="s">
        <v>82</v>
      </c>
      <c r="F73" s="14"/>
      <c r="G73" s="14"/>
      <c r="H73" s="14"/>
      <c r="I73" s="14"/>
      <c r="J73" s="14"/>
      <c r="K73" s="14"/>
      <c r="L73" s="14"/>
      <c r="M73" s="14">
        <v>2</v>
      </c>
      <c r="N73" s="14"/>
      <c r="O73" s="14">
        <v>2</v>
      </c>
      <c r="P73" s="14">
        <v>10</v>
      </c>
      <c r="Q73" s="14"/>
      <c r="R73" s="14">
        <v>22</v>
      </c>
      <c r="S73" s="14">
        <v>25</v>
      </c>
      <c r="T73" s="14"/>
      <c r="U73" s="14">
        <v>16</v>
      </c>
      <c r="V73" s="14">
        <v>6</v>
      </c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>
        <f t="shared" si="26"/>
        <v>83</v>
      </c>
      <c r="AJ73" s="11">
        <v>74.900000000000006</v>
      </c>
      <c r="AK73" s="11">
        <v>34.950000000000003</v>
      </c>
      <c r="AL73" s="25">
        <f t="shared" si="33"/>
        <v>2900.8500000000004</v>
      </c>
      <c r="AM73" s="24"/>
    </row>
    <row r="74" spans="1:39" ht="80.099999999999994" customHeight="1" x14ac:dyDescent="0.25">
      <c r="A74" s="5"/>
      <c r="B74" s="14" t="s">
        <v>83</v>
      </c>
      <c r="C74" s="14" t="s">
        <v>84</v>
      </c>
      <c r="D74" s="14" t="s">
        <v>85</v>
      </c>
      <c r="E74" s="14" t="s">
        <v>86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>
        <v>3</v>
      </c>
      <c r="Q74" s="14"/>
      <c r="R74" s="14">
        <v>6</v>
      </c>
      <c r="S74" s="14"/>
      <c r="T74" s="14"/>
      <c r="U74" s="14">
        <v>6</v>
      </c>
      <c r="V74" s="14">
        <v>1</v>
      </c>
      <c r="W74" s="14"/>
      <c r="X74" s="14">
        <v>3</v>
      </c>
      <c r="Y74" s="14"/>
      <c r="Z74" s="14">
        <v>2</v>
      </c>
      <c r="AA74" s="14">
        <v>1</v>
      </c>
      <c r="AB74" s="14"/>
      <c r="AC74" s="14">
        <v>1</v>
      </c>
      <c r="AD74" s="14">
        <v>2</v>
      </c>
      <c r="AE74" s="14"/>
      <c r="AF74" s="14"/>
      <c r="AG74" s="14"/>
      <c r="AH74" s="14"/>
      <c r="AI74" s="14">
        <f t="shared" si="26"/>
        <v>25</v>
      </c>
      <c r="AJ74" s="11">
        <v>99.95</v>
      </c>
      <c r="AK74" s="11">
        <v>44.95</v>
      </c>
      <c r="AL74" s="27">
        <f t="shared" ref="AL74:AL75" si="34">AI74*AK74</f>
        <v>1123.75</v>
      </c>
      <c r="AM74" s="24"/>
    </row>
    <row r="75" spans="1:39" ht="80.099999999999994" customHeight="1" x14ac:dyDescent="0.25">
      <c r="A75" s="5"/>
      <c r="B75" s="14" t="s">
        <v>83</v>
      </c>
      <c r="C75" s="14" t="s">
        <v>84</v>
      </c>
      <c r="D75" s="14" t="s">
        <v>87</v>
      </c>
      <c r="E75" s="14" t="s">
        <v>88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>
        <v>1</v>
      </c>
      <c r="Q75" s="14"/>
      <c r="R75" s="14">
        <v>4</v>
      </c>
      <c r="S75" s="14"/>
      <c r="T75" s="14"/>
      <c r="U75" s="14">
        <v>3</v>
      </c>
      <c r="V75" s="14">
        <v>1</v>
      </c>
      <c r="W75" s="14"/>
      <c r="X75" s="14">
        <v>4</v>
      </c>
      <c r="Y75" s="14"/>
      <c r="Z75" s="14">
        <v>4</v>
      </c>
      <c r="AA75" s="14">
        <v>2</v>
      </c>
      <c r="AB75" s="14"/>
      <c r="AC75" s="14">
        <v>2</v>
      </c>
      <c r="AD75" s="14">
        <v>2</v>
      </c>
      <c r="AE75" s="14">
        <v>1</v>
      </c>
      <c r="AF75" s="14"/>
      <c r="AG75" s="14"/>
      <c r="AH75" s="14"/>
      <c r="AI75" s="14">
        <f t="shared" si="26"/>
        <v>24</v>
      </c>
      <c r="AJ75" s="11">
        <v>99.95</v>
      </c>
      <c r="AK75" s="11">
        <v>44.95</v>
      </c>
      <c r="AL75" s="27">
        <f t="shared" si="34"/>
        <v>1078.8000000000002</v>
      </c>
      <c r="AM75" s="24"/>
    </row>
    <row r="76" spans="1:39" ht="80.099999999999994" customHeight="1" x14ac:dyDescent="0.25">
      <c r="A76" s="5"/>
      <c r="B76" s="14" t="s">
        <v>89</v>
      </c>
      <c r="C76" s="14" t="s">
        <v>90</v>
      </c>
      <c r="D76" s="14" t="s">
        <v>91</v>
      </c>
      <c r="E76" s="14" t="s">
        <v>92</v>
      </c>
      <c r="F76" s="14"/>
      <c r="G76" s="14"/>
      <c r="H76" s="14"/>
      <c r="I76" s="14"/>
      <c r="J76" s="14"/>
      <c r="K76" s="14"/>
      <c r="L76" s="14"/>
      <c r="M76" s="14"/>
      <c r="N76" s="14"/>
      <c r="O76" s="22">
        <v>4</v>
      </c>
      <c r="P76" s="22">
        <v>5</v>
      </c>
      <c r="Q76" s="15"/>
      <c r="R76" s="22">
        <v>5</v>
      </c>
      <c r="S76" s="22">
        <v>5</v>
      </c>
      <c r="T76" s="15"/>
      <c r="U76" s="22">
        <v>8</v>
      </c>
      <c r="V76" s="22">
        <v>6</v>
      </c>
      <c r="W76" s="15"/>
      <c r="X76" s="22">
        <v>4</v>
      </c>
      <c r="Y76" s="14"/>
      <c r="Z76" s="14">
        <v>3</v>
      </c>
      <c r="AA76" s="14">
        <v>4</v>
      </c>
      <c r="AB76" s="14"/>
      <c r="AC76" s="14">
        <v>1</v>
      </c>
      <c r="AD76" s="14">
        <v>1</v>
      </c>
      <c r="AE76" s="14"/>
      <c r="AF76" s="14"/>
      <c r="AG76" s="14"/>
      <c r="AH76" s="14"/>
      <c r="AI76" s="14">
        <f t="shared" si="26"/>
        <v>46</v>
      </c>
      <c r="AJ76" s="11">
        <v>109.95</v>
      </c>
      <c r="AK76" s="11">
        <v>49.95</v>
      </c>
      <c r="AL76" s="25">
        <f t="shared" ref="AL76:AL77" si="35">(AI76*AK76)</f>
        <v>2297.7000000000003</v>
      </c>
      <c r="AM76" s="24"/>
    </row>
    <row r="77" spans="1:39" ht="80.099999999999994" customHeight="1" x14ac:dyDescent="0.25">
      <c r="A77" s="5"/>
      <c r="B77" s="14" t="s">
        <v>93</v>
      </c>
      <c r="C77" s="14" t="s">
        <v>94</v>
      </c>
      <c r="D77" s="14" t="s">
        <v>48</v>
      </c>
      <c r="E77" s="14" t="s">
        <v>66</v>
      </c>
      <c r="F77" s="14"/>
      <c r="G77" s="14"/>
      <c r="H77" s="14"/>
      <c r="I77" s="14"/>
      <c r="J77" s="14"/>
      <c r="K77" s="14"/>
      <c r="L77" s="14"/>
      <c r="M77" s="14"/>
      <c r="N77" s="14"/>
      <c r="O77" s="14">
        <v>6</v>
      </c>
      <c r="P77" s="14">
        <v>12</v>
      </c>
      <c r="Q77" s="14">
        <v>1</v>
      </c>
      <c r="R77" s="14">
        <v>3</v>
      </c>
      <c r="S77" s="14">
        <v>7</v>
      </c>
      <c r="T77" s="14"/>
      <c r="U77" s="14">
        <v>11</v>
      </c>
      <c r="V77" s="14">
        <v>7</v>
      </c>
      <c r="W77" s="14">
        <v>8</v>
      </c>
      <c r="X77" s="14">
        <v>11</v>
      </c>
      <c r="Y77" s="14">
        <v>2</v>
      </c>
      <c r="Z77" s="14">
        <v>5</v>
      </c>
      <c r="AA77" s="14">
        <v>12</v>
      </c>
      <c r="AB77" s="14"/>
      <c r="AC77" s="14">
        <v>9</v>
      </c>
      <c r="AD77" s="14">
        <v>4</v>
      </c>
      <c r="AE77" s="14"/>
      <c r="AF77" s="14"/>
      <c r="AG77" s="14"/>
      <c r="AH77" s="14"/>
      <c r="AI77" s="14">
        <f t="shared" si="26"/>
        <v>98</v>
      </c>
      <c r="AJ77" s="11">
        <v>59.95</v>
      </c>
      <c r="AK77" s="11">
        <v>27.25</v>
      </c>
      <c r="AL77" s="25">
        <f t="shared" si="35"/>
        <v>2670.5</v>
      </c>
      <c r="AM77" s="24"/>
    </row>
    <row r="78" spans="1:39" ht="80.099999999999994" customHeight="1" x14ac:dyDescent="0.25">
      <c r="A78" s="5"/>
      <c r="B78" s="14" t="s">
        <v>93</v>
      </c>
      <c r="C78" s="14" t="s">
        <v>94</v>
      </c>
      <c r="D78" s="14">
        <v>944</v>
      </c>
      <c r="E78" s="14" t="s">
        <v>95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>
        <v>2</v>
      </c>
      <c r="Q78" s="14">
        <v>1</v>
      </c>
      <c r="R78" s="14"/>
      <c r="S78" s="14">
        <v>14</v>
      </c>
      <c r="T78" s="14">
        <v>14</v>
      </c>
      <c r="U78" s="14">
        <v>3</v>
      </c>
      <c r="V78" s="14">
        <v>5</v>
      </c>
      <c r="W78" s="14"/>
      <c r="X78" s="14">
        <v>11</v>
      </c>
      <c r="Y78" s="14">
        <v>12</v>
      </c>
      <c r="Z78" s="14">
        <v>5</v>
      </c>
      <c r="AA78" s="14">
        <v>3</v>
      </c>
      <c r="AB78" s="14"/>
      <c r="AC78" s="14">
        <v>4</v>
      </c>
      <c r="AD78" s="14">
        <v>2</v>
      </c>
      <c r="AE78" s="14">
        <v>1</v>
      </c>
      <c r="AF78" s="14"/>
      <c r="AG78" s="14"/>
      <c r="AH78" s="14"/>
      <c r="AI78" s="14">
        <f t="shared" si="26"/>
        <v>77</v>
      </c>
      <c r="AJ78" s="11">
        <v>59.95</v>
      </c>
      <c r="AK78" s="11">
        <v>27.25</v>
      </c>
      <c r="AL78" s="27">
        <f t="shared" ref="AL78:AL79" si="36">AI78*AK78</f>
        <v>2098.25</v>
      </c>
      <c r="AM78" s="24"/>
    </row>
    <row r="79" spans="1:39" ht="80.099999999999994" customHeight="1" x14ac:dyDescent="0.25">
      <c r="A79" s="5"/>
      <c r="B79" s="14" t="s">
        <v>93</v>
      </c>
      <c r="C79" s="14" t="s">
        <v>94</v>
      </c>
      <c r="D79" s="14" t="s">
        <v>39</v>
      </c>
      <c r="E79" s="14" t="s">
        <v>40</v>
      </c>
      <c r="F79" s="14"/>
      <c r="G79" s="14"/>
      <c r="H79" s="14"/>
      <c r="I79" s="14"/>
      <c r="J79" s="14"/>
      <c r="K79" s="14"/>
      <c r="L79" s="14"/>
      <c r="M79" s="14"/>
      <c r="N79" s="14"/>
      <c r="O79" s="14">
        <v>12</v>
      </c>
      <c r="P79" s="14">
        <v>11</v>
      </c>
      <c r="Q79" s="14"/>
      <c r="R79" s="14">
        <v>9</v>
      </c>
      <c r="S79" s="14">
        <v>12</v>
      </c>
      <c r="T79" s="14">
        <v>14</v>
      </c>
      <c r="U79" s="14">
        <v>9</v>
      </c>
      <c r="V79" s="14">
        <v>5</v>
      </c>
      <c r="W79" s="14"/>
      <c r="X79" s="14">
        <v>5</v>
      </c>
      <c r="Y79" s="14">
        <v>6</v>
      </c>
      <c r="Z79" s="14">
        <v>4</v>
      </c>
      <c r="AA79" s="14">
        <v>4</v>
      </c>
      <c r="AB79" s="14"/>
      <c r="AC79" s="14">
        <v>5</v>
      </c>
      <c r="AD79" s="14">
        <v>1</v>
      </c>
      <c r="AE79" s="14">
        <v>1</v>
      </c>
      <c r="AF79" s="14"/>
      <c r="AG79" s="14"/>
      <c r="AH79" s="14"/>
      <c r="AI79" s="14">
        <f t="shared" si="26"/>
        <v>98</v>
      </c>
      <c r="AJ79" s="11">
        <v>59.95</v>
      </c>
      <c r="AK79" s="11">
        <v>27.25</v>
      </c>
      <c r="AL79" s="27">
        <f t="shared" si="36"/>
        <v>2670.5</v>
      </c>
      <c r="AM79" s="24"/>
    </row>
    <row r="80" spans="1:39" ht="80.099999999999994" customHeight="1" x14ac:dyDescent="0.25">
      <c r="A80" s="5"/>
      <c r="B80" s="14" t="s">
        <v>93</v>
      </c>
      <c r="C80" s="14" t="s">
        <v>94</v>
      </c>
      <c r="D80" s="14">
        <v>999</v>
      </c>
      <c r="E80" s="14" t="s">
        <v>34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>
        <v>1</v>
      </c>
      <c r="Q80" s="14"/>
      <c r="R80" s="14">
        <v>11</v>
      </c>
      <c r="S80" s="14">
        <v>6</v>
      </c>
      <c r="T80" s="14"/>
      <c r="U80" s="14">
        <v>15</v>
      </c>
      <c r="V80" s="14">
        <v>14</v>
      </c>
      <c r="W80" s="14"/>
      <c r="X80" s="14">
        <v>13</v>
      </c>
      <c r="Y80" s="14"/>
      <c r="Z80" s="14">
        <v>16</v>
      </c>
      <c r="AA80" s="14">
        <v>12</v>
      </c>
      <c r="AB80" s="14"/>
      <c r="AC80" s="14">
        <v>14</v>
      </c>
      <c r="AD80" s="14">
        <v>12</v>
      </c>
      <c r="AE80" s="14"/>
      <c r="AF80" s="14"/>
      <c r="AG80" s="14"/>
      <c r="AH80" s="14"/>
      <c r="AI80" s="14">
        <f t="shared" si="26"/>
        <v>114</v>
      </c>
      <c r="AJ80" s="11">
        <v>59.95</v>
      </c>
      <c r="AK80" s="11">
        <v>27.25</v>
      </c>
      <c r="AL80" s="25">
        <f t="shared" ref="AL80" si="37">(AI80*AK80)</f>
        <v>3106.5</v>
      </c>
      <c r="AM80" s="24"/>
    </row>
    <row r="81" spans="1:39" ht="80.099999999999994" customHeight="1" x14ac:dyDescent="0.25">
      <c r="A81" s="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27"/>
      <c r="AM81" s="24"/>
    </row>
    <row r="82" spans="1:39" x14ac:dyDescent="0.25">
      <c r="AE82" s="9"/>
      <c r="AF82" s="9"/>
      <c r="AG82" s="8"/>
      <c r="AH82" s="9"/>
    </row>
    <row r="83" spans="1:39" x14ac:dyDescent="0.25">
      <c r="M83" s="17"/>
      <c r="AI83" s="20"/>
    </row>
    <row r="85" spans="1:39" x14ac:dyDescent="0.25">
      <c r="AH85" s="7" t="s">
        <v>96</v>
      </c>
      <c r="AI85" s="20">
        <f>SUM(AI6:AI80)</f>
        <v>13016</v>
      </c>
    </row>
    <row r="86" spans="1:39" x14ac:dyDescent="0.25">
      <c r="AI86" s="20"/>
    </row>
  </sheetData>
  <sortState ref="A6:AL87">
    <sortCondition ref="B6:B87"/>
  </sortState>
  <mergeCells count="1">
    <mergeCell ref="H3:AH3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original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2018-01-04T13:16:41Z</dcterms:created>
  <dcterms:modified xsi:type="dcterms:W3CDTF">2018-01-18T09:13:00Z</dcterms:modified>
</cp:coreProperties>
</file>